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mc:AlternateContent xmlns:mc="http://schemas.openxmlformats.org/markup-compatibility/2006">
    <mc:Choice Requires="x15">
      <x15ac:absPath xmlns:x15ac="http://schemas.microsoft.com/office/spreadsheetml/2010/11/ac" url="/Users/ckrupa/Desktop/"/>
    </mc:Choice>
  </mc:AlternateContent>
  <bookViews>
    <workbookView xWindow="0" yWindow="460" windowWidth="28800" windowHeight="16340"/>
  </bookViews>
  <sheets>
    <sheet name="Fall 2016" sheetId="2" r:id="rId1"/>
    <sheet name="Spring 2017" sheetId="6" r:id="rId2"/>
  </sheets>
  <externalReferences>
    <externalReference r:id="rId3"/>
  </externalReferences>
  <definedNames>
    <definedName name="Class_Year">[1]Class_Year!$A$1:$A$5</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7" i="2" l="1"/>
  <c r="B17" i="6"/>
  <c r="B15" i="2"/>
  <c r="B24" i="2"/>
  <c r="D34" i="6"/>
  <c r="D34" i="2"/>
  <c r="B24" i="6"/>
  <c r="D24" i="6"/>
  <c r="B19" i="6"/>
  <c r="B22" i="6"/>
  <c r="B23" i="6"/>
  <c r="B37" i="6"/>
  <c r="B39" i="6"/>
  <c r="B8" i="6"/>
  <c r="B9" i="6"/>
  <c r="F9" i="6"/>
  <c r="B13" i="2"/>
  <c r="B19" i="2"/>
  <c r="B22" i="2"/>
  <c r="B23" i="2"/>
  <c r="B37" i="2"/>
  <c r="B39" i="2"/>
  <c r="B8" i="2"/>
  <c r="B9" i="2"/>
  <c r="F9" i="2"/>
  <c r="C37" i="6"/>
  <c r="C22" i="6"/>
  <c r="C39" i="6"/>
  <c r="D11" i="6"/>
  <c r="D13" i="6"/>
  <c r="D15" i="6"/>
  <c r="D17" i="6"/>
  <c r="D19" i="6"/>
  <c r="D21" i="6"/>
  <c r="D22" i="6"/>
  <c r="D23" i="6"/>
  <c r="D25" i="6"/>
  <c r="D26" i="6"/>
  <c r="D27" i="6"/>
  <c r="D28" i="6"/>
  <c r="D29" i="6"/>
  <c r="D30" i="6"/>
  <c r="D31" i="6"/>
  <c r="D32" i="6"/>
  <c r="D33" i="6"/>
  <c r="D35" i="6"/>
  <c r="D36" i="6"/>
  <c r="B40" i="2"/>
  <c r="D36" i="2"/>
  <c r="D23" i="2"/>
  <c r="D24" i="2"/>
  <c r="D25" i="2"/>
  <c r="D26" i="2"/>
  <c r="D27" i="2"/>
  <c r="D28" i="2"/>
  <c r="D29" i="2"/>
  <c r="D30" i="2"/>
  <c r="D31" i="2"/>
  <c r="D32" i="2"/>
  <c r="D33" i="2"/>
  <c r="D35" i="2"/>
  <c r="D37" i="2"/>
  <c r="C22" i="2"/>
  <c r="C37" i="2"/>
  <c r="C39" i="2"/>
  <c r="C41" i="2"/>
  <c r="D11" i="2"/>
  <c r="D13" i="2"/>
  <c r="D15" i="2"/>
  <c r="D17" i="2"/>
  <c r="D19" i="2"/>
  <c r="D21" i="2"/>
  <c r="D22" i="2"/>
  <c r="D39" i="2"/>
  <c r="C41" i="6"/>
  <c r="B40" i="6"/>
  <c r="D37" i="6"/>
  <c r="D39" i="6"/>
</calcChain>
</file>

<file path=xl/comments1.xml><?xml version="1.0" encoding="utf-8"?>
<comments xmlns="http://schemas.openxmlformats.org/spreadsheetml/2006/main">
  <authors>
    <author>Adam Kearns</author>
  </authors>
  <commentList>
    <comment ref="A24" authorId="0">
      <text>
        <r>
          <rPr>
            <sz val="10"/>
            <color indexed="81"/>
            <rFont val="Calibri"/>
          </rPr>
          <t>Funds for newly initiated members from fall 2016 to attend RLC</t>
        </r>
      </text>
    </comment>
    <comment ref="A33" authorId="0">
      <text>
        <r>
          <rPr>
            <sz val="10"/>
            <color indexed="81"/>
            <rFont val="Calibri"/>
          </rPr>
          <t xml:space="preserve">Additional costs for new members from fall 2016
</t>
        </r>
      </text>
    </comment>
  </commentList>
</comments>
</file>

<file path=xl/sharedStrings.xml><?xml version="1.0" encoding="utf-8"?>
<sst xmlns="http://schemas.openxmlformats.org/spreadsheetml/2006/main" count="116" uniqueCount="53">
  <si>
    <t>Members</t>
  </si>
  <si>
    <t>Annual Membership Fees (AMFs)</t>
  </si>
  <si>
    <t>Recruitment</t>
  </si>
  <si>
    <t>Subtotal</t>
  </si>
  <si>
    <t xml:space="preserve"> </t>
  </si>
  <si>
    <t>Conclave Savings Plan</t>
  </si>
  <si>
    <t>Social</t>
  </si>
  <si>
    <t>Philanthropy</t>
  </si>
  <si>
    <t>Officers</t>
  </si>
  <si>
    <t>Budgeted</t>
  </si>
  <si>
    <t>Actual Spent</t>
  </si>
  <si>
    <t>Recommended Spring Dues</t>
  </si>
  <si>
    <t>Expenses</t>
  </si>
  <si>
    <t>Brotherhood Events</t>
  </si>
  <si>
    <t>Composite</t>
  </si>
  <si>
    <t>Enter the number of men returning to your chapter in the fall in the column to the right.</t>
  </si>
  <si>
    <t>IFC Dues</t>
  </si>
  <si>
    <t># of Members</t>
  </si>
  <si>
    <t>Miscellaneous</t>
  </si>
  <si>
    <t>Scholarship</t>
  </si>
  <si>
    <t>($500 or $390*2 for every Chapter)</t>
  </si>
  <si>
    <t>Founders Housing Fee</t>
  </si>
  <si>
    <t>($10 per member per semester)</t>
  </si>
  <si>
    <t>(ESTIMATED $200 per member per year)</t>
  </si>
  <si>
    <t>Difference</t>
  </si>
  <si>
    <t>Budgeted Surplus / (Deficit)</t>
  </si>
  <si>
    <t>Actual Surplus/ (Deficit)</t>
  </si>
  <si>
    <t>($162 for full year )</t>
  </si>
  <si>
    <t>($97 for half year)</t>
  </si>
  <si>
    <t xml:space="preserve">Highly Recommended </t>
  </si>
  <si>
    <t>These are items your chapter should include in your local budget. You may edit each line to fit your chapter structure.</t>
  </si>
  <si>
    <t>Enter the number of men returning to your chapter in the spring in the column to the right.</t>
  </si>
  <si>
    <t>Semi-Formal</t>
  </si>
  <si>
    <t>Fall 2016 Sample Budget</t>
  </si>
  <si>
    <t>Spring 2017 Sample Budget</t>
  </si>
  <si>
    <t>Total Expenses</t>
  </si>
  <si>
    <t>Red Carnation Ball (RCB)</t>
  </si>
  <si>
    <t>Total Revenue (Including Bad Debt)</t>
  </si>
  <si>
    <t>Bad Debt/Savings (10% of Total Expenses)</t>
  </si>
  <si>
    <t>Full Year AMF</t>
  </si>
  <si>
    <t>Spring Semester AMF Only</t>
  </si>
  <si>
    <t xml:space="preserve">Fall Semester AMF Only </t>
  </si>
  <si>
    <t>Chapter Assessment Fee (CAF)</t>
  </si>
  <si>
    <t>Risk Management Fees (RMF)</t>
  </si>
  <si>
    <t>Conference Travel (PF/RLC/Conclave)</t>
  </si>
  <si>
    <t>Province Forum (PF)</t>
  </si>
  <si>
    <t>Regional Leadership Conference (RLC)</t>
  </si>
  <si>
    <t>Apparel/T-Shirts</t>
  </si>
  <si>
    <t>The sample budget has the chapter paying the CAF, RMF and AMF in full in the fall semester. Split options are avilable as well. More information on the fee structure is can be found here - http://www.tke.org/resources/finance#fee-structure-2016-2017
All fees are paid to TKE Headquarters through the Chapter Module - https://module.tke.org</t>
  </si>
  <si>
    <t>Recommended Fall Dues</t>
  </si>
  <si>
    <t>Split (Per Semester) AMF</t>
  </si>
  <si>
    <t>Enter the number of men billed in each AMF category. You have the option of being billed one-time in the fall, split per semester, or fall semester only (December grad/study abroad spring).</t>
  </si>
  <si>
    <t>Enter the number of men billed in each AMF category. These numbers should mirror what you entered in the fall budget. The only difference may be spring semester only for returning members/study abroad fall.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</si>
</sst>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72" formatCode="&quot;$&quot;#,##0"/>
  </numFmts>
  <fonts count="15" x14ac:knownFonts="1">
    <font>
      <sz val="10"/>
      <color indexed="8"/>
      <name val="Arial"/>
      <family val="2"/>
    </font>
    <font>
      <b/>
      <sz val="9"/>
      <name val="Arial"/>
      <family val="2"/>
    </font>
    <font>
      <sz val="9"/>
      <name val="Arial"/>
      <family val="2"/>
    </font>
    <font>
      <sz val="8"/>
      <name val="Arial"/>
      <family val="2"/>
    </font>
    <font>
      <sz val="10"/>
      <color indexed="8"/>
      <name val="Arial"/>
      <family val="2"/>
    </font>
    <font>
      <sz val="9"/>
      <color indexed="8"/>
      <name val="Arial"/>
      <family val="2"/>
    </font>
    <font>
      <b/>
      <sz val="9"/>
      <color indexed="8"/>
      <name val="Arial"/>
      <family val="2"/>
    </font>
    <font>
      <sz val="16"/>
      <name val="Arial"/>
      <family val="2"/>
    </font>
    <font>
      <b/>
      <sz val="12"/>
      <name val="Arial"/>
      <family val="2"/>
    </font>
    <font>
      <i/>
      <sz val="8"/>
      <name val="Arial"/>
      <family val="2"/>
    </font>
    <font>
      <sz val="18"/>
      <color indexed="8"/>
      <name val="Arial"/>
      <family val="2"/>
    </font>
    <font>
      <sz val="9"/>
      <color indexed="8"/>
      <name val="Arial"/>
      <family val="2"/>
    </font>
    <font>
      <sz val="10"/>
      <color indexed="81"/>
      <name val="Calibri"/>
    </font>
    <font>
      <sz val="11"/>
      <color theme="1"/>
      <name val="Calibri"/>
      <family val="2"/>
      <scheme val="minor"/>
    </font>
    <font>
      <b/>
      <sz val="9"/>
      <color theme="1"/>
      <name val="Arial"/>
      <family val="2"/>
    </font>
  </fonts>
  <fills count="13">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CCFFCC"/>
        <bgColor indexed="64"/>
      </patternFill>
    </fill>
    <fill>
      <patternFill patternType="solid">
        <fgColor theme="9"/>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00B0F0"/>
        <bgColor indexed="64"/>
      </patternFill>
    </fill>
    <fill>
      <patternFill patternType="solid">
        <fgColor theme="0"/>
        <bgColor indexed="64"/>
      </patternFill>
    </fill>
    <fill>
      <patternFill patternType="solid">
        <fgColor rgb="FF92D050"/>
        <bgColor indexed="64"/>
      </patternFill>
    </fill>
  </fills>
  <borders count="50">
    <border>
      <left/>
      <right/>
      <top/>
      <bottom/>
      <diagonal/>
    </border>
    <border>
      <left style="thin">
        <color auto="1"/>
      </left>
      <right/>
      <top style="thick">
        <color auto="1"/>
      </top>
      <bottom style="thin">
        <color auto="1"/>
      </bottom>
      <diagonal/>
    </border>
    <border>
      <left style="thin">
        <color auto="1"/>
      </left>
      <right/>
      <top/>
      <bottom style="thin">
        <color auto="1"/>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
      <left style="thick">
        <color auto="1"/>
      </left>
      <right/>
      <top style="thick">
        <color auto="1"/>
      </top>
      <bottom style="thick">
        <color auto="1"/>
      </bottom>
      <diagonal/>
    </border>
    <border>
      <left style="thick">
        <color auto="1"/>
      </left>
      <right/>
      <top/>
      <bottom style="thin">
        <color auto="1"/>
      </bottom>
      <diagonal/>
    </border>
    <border>
      <left/>
      <right/>
      <top/>
      <bottom style="thin">
        <color auto="1"/>
      </bottom>
      <diagonal/>
    </border>
    <border>
      <left style="thin">
        <color auto="1"/>
      </left>
      <right/>
      <top style="thick">
        <color auto="1"/>
      </top>
      <bottom style="thick">
        <color auto="1"/>
      </bottom>
      <diagonal/>
    </border>
    <border>
      <left style="thin">
        <color auto="1"/>
      </left>
      <right/>
      <top style="thin">
        <color auto="1"/>
      </top>
      <bottom/>
      <diagonal/>
    </border>
    <border>
      <left style="thick">
        <color auto="1"/>
      </left>
      <right/>
      <top style="thin">
        <color auto="1"/>
      </top>
      <bottom style="thin">
        <color auto="1"/>
      </bottom>
      <diagonal/>
    </border>
    <border>
      <left style="thin">
        <color auto="1"/>
      </left>
      <right/>
      <top style="thin">
        <color auto="1"/>
      </top>
      <bottom style="thin">
        <color auto="1"/>
      </bottom>
      <diagonal/>
    </border>
    <border>
      <left style="thick">
        <color auto="1"/>
      </left>
      <right/>
      <top style="thin">
        <color auto="1"/>
      </top>
      <bottom/>
      <diagonal/>
    </border>
    <border>
      <left/>
      <right style="thin">
        <color auto="1"/>
      </right>
      <top style="thin">
        <color auto="1"/>
      </top>
      <bottom/>
      <diagonal/>
    </border>
    <border>
      <left style="medium">
        <color auto="1"/>
      </left>
      <right/>
      <top/>
      <bottom/>
      <diagonal/>
    </border>
    <border>
      <left/>
      <right style="thin">
        <color auto="1"/>
      </right>
      <top style="thick">
        <color auto="1"/>
      </top>
      <bottom/>
      <diagonal/>
    </border>
    <border>
      <left/>
      <right style="thin">
        <color auto="1"/>
      </right>
      <top/>
      <bottom/>
      <diagonal/>
    </border>
    <border>
      <left/>
      <right style="thin">
        <color auto="1"/>
      </right>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top/>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ck">
        <color auto="1"/>
      </bottom>
      <diagonal/>
    </border>
    <border>
      <left style="thin">
        <color auto="1"/>
      </left>
      <right style="thin">
        <color auto="1"/>
      </right>
      <top style="thin">
        <color auto="1"/>
      </top>
      <bottom style="thick">
        <color auto="1"/>
      </bottom>
      <diagonal/>
    </border>
    <border>
      <left/>
      <right style="thick">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ck">
        <color auto="1"/>
      </bottom>
      <diagonal/>
    </border>
    <border>
      <left/>
      <right style="thick">
        <color auto="1"/>
      </right>
      <top/>
      <bottom style="thick">
        <color auto="1"/>
      </bottom>
      <diagonal/>
    </border>
    <border>
      <left style="medium">
        <color auto="1"/>
      </left>
      <right/>
      <top style="medium">
        <color auto="1"/>
      </top>
      <bottom/>
      <diagonal/>
    </border>
    <border>
      <left/>
      <right style="thin">
        <color auto="1"/>
      </right>
      <top style="medium">
        <color auto="1"/>
      </top>
      <bottom/>
      <diagonal/>
    </border>
    <border>
      <left/>
      <right/>
      <top style="medium">
        <color auto="1"/>
      </top>
      <bottom/>
      <diagonal/>
    </border>
    <border>
      <left style="thin">
        <color auto="1"/>
      </left>
      <right style="thin">
        <color auto="1"/>
      </right>
      <top/>
      <bottom style="thick">
        <color auto="1"/>
      </bottom>
      <diagonal/>
    </border>
    <border>
      <left style="thin">
        <color auto="1"/>
      </left>
      <right/>
      <top style="medium">
        <color auto="1"/>
      </top>
      <bottom/>
      <diagonal/>
    </border>
    <border>
      <left style="thin">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top/>
      <bottom style="medium">
        <color auto="1"/>
      </bottom>
      <diagonal/>
    </border>
    <border>
      <left/>
      <right style="thin">
        <color auto="1"/>
      </right>
      <top/>
      <bottom style="medium">
        <color auto="1"/>
      </bottom>
      <diagonal/>
    </border>
    <border>
      <left/>
      <right style="thick">
        <color auto="1"/>
      </right>
      <top style="thin">
        <color auto="1"/>
      </top>
      <bottom/>
      <diagonal/>
    </border>
    <border>
      <left/>
      <right style="thick">
        <color auto="1"/>
      </right>
      <top/>
      <bottom style="thin">
        <color auto="1"/>
      </bottom>
      <diagonal/>
    </border>
    <border>
      <left style="thin">
        <color auto="1"/>
      </left>
      <right/>
      <top style="thick">
        <color auto="1"/>
      </top>
      <bottom/>
      <diagonal/>
    </border>
    <border>
      <left/>
      <right style="thick">
        <color auto="1"/>
      </right>
      <top style="thick">
        <color auto="1"/>
      </top>
      <bottom/>
      <diagonal/>
    </border>
    <border>
      <left/>
      <right/>
      <top/>
      <bottom style="thick">
        <color auto="1"/>
      </bottom>
      <diagonal/>
    </border>
  </borders>
  <cellStyleXfs count="3">
    <xf numFmtId="0" fontId="0" fillId="0" borderId="0">
      <protection locked="0"/>
    </xf>
    <xf numFmtId="44" fontId="4" fillId="0" borderId="0" applyFont="0" applyFill="0" applyBorder="0" applyAlignment="0" applyProtection="0"/>
    <xf numFmtId="0" fontId="13" fillId="0" borderId="0"/>
  </cellStyleXfs>
  <cellXfs count="130">
    <xf numFmtId="0" fontId="0" fillId="0" borderId="0" xfId="0">
      <protection locked="0"/>
    </xf>
    <xf numFmtId="44" fontId="2" fillId="3" borderId="1" xfId="1" applyFont="1" applyFill="1" applyBorder="1" applyAlignment="1" applyProtection="1">
      <alignment horizontal="center"/>
      <protection locked="0"/>
    </xf>
    <xf numFmtId="44" fontId="2" fillId="4" borderId="2" xfId="1" applyFont="1" applyFill="1" applyBorder="1" applyAlignment="1" applyProtection="1">
      <alignment horizontal="center"/>
      <protection locked="0"/>
    </xf>
    <xf numFmtId="0" fontId="8" fillId="5" borderId="3" xfId="0" applyFont="1" applyFill="1" applyBorder="1" applyAlignment="1" applyProtection="1">
      <alignment horizontal="right"/>
      <protection locked="0"/>
    </xf>
    <xf numFmtId="0" fontId="7" fillId="5" borderId="4" xfId="0" applyFont="1" applyFill="1" applyBorder="1" applyAlignment="1" applyProtection="1">
      <alignment horizontal="center"/>
      <protection locked="0"/>
    </xf>
    <xf numFmtId="0" fontId="2" fillId="6" borderId="5" xfId="0" applyFont="1" applyFill="1" applyBorder="1" applyAlignment="1" applyProtection="1">
      <alignment horizontal="right"/>
      <protection locked="0"/>
    </xf>
    <xf numFmtId="0" fontId="2" fillId="4" borderId="6" xfId="0" applyFont="1" applyFill="1" applyBorder="1" applyAlignment="1" applyProtection="1">
      <alignment horizontal="right"/>
      <protection locked="0"/>
    </xf>
    <xf numFmtId="0" fontId="2" fillId="4" borderId="3" xfId="0" applyFont="1" applyFill="1" applyBorder="1" applyAlignment="1" applyProtection="1">
      <alignment horizontal="right"/>
      <protection locked="0"/>
    </xf>
    <xf numFmtId="0" fontId="1" fillId="2" borderId="6" xfId="0" applyFont="1" applyFill="1" applyBorder="1" applyAlignment="1" applyProtection="1">
      <alignment horizontal="right"/>
      <protection locked="0"/>
    </xf>
    <xf numFmtId="0" fontId="1" fillId="2" borderId="7" xfId="0" applyFont="1" applyFill="1" applyBorder="1" applyAlignment="1" applyProtection="1">
      <alignment horizontal="center"/>
      <protection locked="0"/>
    </xf>
    <xf numFmtId="44" fontId="2" fillId="4" borderId="3" xfId="1" applyFont="1" applyFill="1" applyBorder="1" applyAlignment="1" applyProtection="1">
      <alignment horizontal="right"/>
      <protection locked="0"/>
    </xf>
    <xf numFmtId="44" fontId="2" fillId="6" borderId="8" xfId="1" applyNumberFormat="1" applyFont="1" applyFill="1" applyBorder="1" applyAlignment="1" applyProtection="1">
      <alignment horizontal="center"/>
      <protection locked="0"/>
    </xf>
    <xf numFmtId="44" fontId="2" fillId="7" borderId="9" xfId="1" applyFont="1" applyFill="1" applyBorder="1" applyAlignment="1" applyProtection="1">
      <alignment horizontal="center"/>
    </xf>
    <xf numFmtId="0" fontId="2" fillId="4" borderId="10" xfId="0" applyFont="1" applyFill="1" applyBorder="1" applyAlignment="1" applyProtection="1">
      <alignment horizontal="right"/>
      <protection locked="0"/>
    </xf>
    <xf numFmtId="44" fontId="2" fillId="4" borderId="11" xfId="1" applyFont="1" applyFill="1" applyBorder="1" applyAlignment="1" applyProtection="1">
      <alignment horizontal="center"/>
      <protection locked="0"/>
    </xf>
    <xf numFmtId="172" fontId="2" fillId="8" borderId="0" xfId="0" applyNumberFormat="1" applyFont="1" applyFill="1" applyBorder="1" applyProtection="1">
      <protection locked="0"/>
    </xf>
    <xf numFmtId="0" fontId="8" fillId="5" borderId="12" xfId="0" applyFont="1" applyFill="1" applyBorder="1" applyAlignment="1" applyProtection="1">
      <alignment horizontal="right"/>
      <protection locked="0"/>
    </xf>
    <xf numFmtId="0" fontId="7" fillId="5" borderId="13" xfId="0" applyFont="1" applyFill="1" applyBorder="1" applyAlignment="1" applyProtection="1">
      <alignment horizontal="center"/>
      <protection locked="0"/>
    </xf>
    <xf numFmtId="172" fontId="2" fillId="8" borderId="14" xfId="0" applyNumberFormat="1" applyFont="1" applyFill="1" applyBorder="1" applyProtection="1">
      <protection locked="0"/>
    </xf>
    <xf numFmtId="0" fontId="5" fillId="0" borderId="0" xfId="0" applyFont="1" applyProtection="1">
      <protection locked="0"/>
    </xf>
    <xf numFmtId="0" fontId="5" fillId="8" borderId="0" xfId="0" applyFont="1" applyFill="1" applyBorder="1" applyProtection="1">
      <protection locked="0"/>
    </xf>
    <xf numFmtId="0" fontId="5" fillId="8" borderId="15" xfId="0" applyFont="1" applyFill="1" applyBorder="1" applyProtection="1">
      <protection locked="0"/>
    </xf>
    <xf numFmtId="0" fontId="5" fillId="8" borderId="16" xfId="0" applyFont="1" applyFill="1" applyBorder="1" applyProtection="1">
      <protection locked="0"/>
    </xf>
    <xf numFmtId="0" fontId="5" fillId="8" borderId="17" xfId="0" applyFont="1" applyFill="1" applyBorder="1" applyProtection="1">
      <protection locked="0"/>
    </xf>
    <xf numFmtId="0" fontId="6" fillId="9" borderId="5" xfId="0" applyFont="1" applyFill="1" applyBorder="1" applyAlignment="1" applyProtection="1">
      <alignment horizontal="right"/>
      <protection locked="0"/>
    </xf>
    <xf numFmtId="0" fontId="5" fillId="9" borderId="18" xfId="0" applyFont="1" applyFill="1" applyBorder="1" applyProtection="1">
      <protection locked="0"/>
    </xf>
    <xf numFmtId="44" fontId="5" fillId="9" borderId="19" xfId="0" applyNumberFormat="1" applyFont="1" applyFill="1" applyBorder="1" applyProtection="1">
      <protection locked="0"/>
    </xf>
    <xf numFmtId="0" fontId="6" fillId="10" borderId="5" xfId="0" applyFont="1" applyFill="1" applyBorder="1" applyAlignment="1" applyProtection="1">
      <alignment horizontal="center"/>
      <protection locked="0"/>
    </xf>
    <xf numFmtId="0" fontId="5" fillId="10" borderId="18" xfId="0" applyFont="1" applyFill="1" applyBorder="1" applyProtection="1">
      <protection locked="0"/>
    </xf>
    <xf numFmtId="0" fontId="1" fillId="2" borderId="20" xfId="0" applyFont="1" applyFill="1" applyBorder="1" applyAlignment="1" applyProtection="1">
      <alignment horizontal="center"/>
      <protection locked="0"/>
    </xf>
    <xf numFmtId="0" fontId="1" fillId="2" borderId="13" xfId="0" applyFont="1" applyFill="1" applyBorder="1" applyAlignment="1" applyProtection="1">
      <alignment horizontal="center"/>
      <protection locked="0"/>
    </xf>
    <xf numFmtId="0" fontId="1" fillId="3" borderId="21" xfId="0" applyFont="1" applyFill="1" applyBorder="1" applyAlignment="1" applyProtection="1">
      <alignment horizontal="right"/>
      <protection locked="0"/>
    </xf>
    <xf numFmtId="44" fontId="2" fillId="3" borderId="22" xfId="1" applyFont="1" applyFill="1" applyBorder="1" applyAlignment="1" applyProtection="1">
      <alignment horizontal="center"/>
      <protection locked="0"/>
    </xf>
    <xf numFmtId="44" fontId="5" fillId="3" borderId="22" xfId="0" applyNumberFormat="1" applyFont="1" applyFill="1" applyBorder="1" applyAlignment="1" applyProtection="1">
      <alignment horizontal="center"/>
      <protection locked="0"/>
    </xf>
    <xf numFmtId="0" fontId="9" fillId="3" borderId="23" xfId="0" applyFont="1" applyFill="1" applyBorder="1" applyAlignment="1" applyProtection="1">
      <alignment horizontal="right"/>
      <protection locked="0"/>
    </xf>
    <xf numFmtId="44" fontId="2" fillId="3" borderId="24" xfId="1" applyFont="1" applyFill="1" applyBorder="1" applyAlignment="1" applyProtection="1">
      <alignment horizontal="center"/>
      <protection locked="0"/>
    </xf>
    <xf numFmtId="44" fontId="2" fillId="3" borderId="25" xfId="1" applyFont="1" applyFill="1" applyBorder="1" applyAlignment="1" applyProtection="1">
      <alignment horizontal="center"/>
      <protection locked="0"/>
    </xf>
    <xf numFmtId="44" fontId="5" fillId="3" borderId="24" xfId="0" applyNumberFormat="1" applyFont="1" applyFill="1" applyBorder="1" applyAlignment="1" applyProtection="1">
      <alignment horizontal="center"/>
      <protection locked="0"/>
    </xf>
    <xf numFmtId="0" fontId="1" fillId="3" borderId="10" xfId="0" applyFont="1" applyFill="1" applyBorder="1" applyAlignment="1" applyProtection="1">
      <alignment horizontal="right"/>
      <protection locked="0"/>
    </xf>
    <xf numFmtId="44" fontId="2" fillId="3" borderId="11" xfId="1" applyFont="1" applyFill="1" applyBorder="1" applyAlignment="1" applyProtection="1">
      <alignment horizontal="center"/>
      <protection locked="0"/>
    </xf>
    <xf numFmtId="44" fontId="2" fillId="3" borderId="26" xfId="1" applyFont="1" applyFill="1" applyBorder="1" applyAlignment="1" applyProtection="1">
      <alignment horizontal="center"/>
      <protection locked="0"/>
    </xf>
    <xf numFmtId="44" fontId="5" fillId="3" borderId="26" xfId="0" applyNumberFormat="1" applyFont="1" applyFill="1" applyBorder="1" applyAlignment="1" applyProtection="1">
      <alignment horizontal="center"/>
      <protection locked="0"/>
    </xf>
    <xf numFmtId="0" fontId="9" fillId="3" borderId="12" xfId="0" applyFont="1" applyFill="1" applyBorder="1" applyAlignment="1" applyProtection="1">
      <alignment horizontal="right"/>
      <protection locked="0"/>
    </xf>
    <xf numFmtId="44" fontId="2" fillId="3" borderId="9" xfId="1" applyFont="1" applyFill="1" applyBorder="1" applyAlignment="1" applyProtection="1">
      <alignment horizontal="center"/>
      <protection locked="0"/>
    </xf>
    <xf numFmtId="0" fontId="1" fillId="3" borderId="3" xfId="0" applyFont="1" applyFill="1" applyBorder="1" applyAlignment="1" applyProtection="1">
      <alignment horizontal="right"/>
      <protection locked="0"/>
    </xf>
    <xf numFmtId="44" fontId="2" fillId="3" borderId="27" xfId="1" applyFont="1" applyFill="1" applyBorder="1" applyAlignment="1" applyProtection="1">
      <alignment horizontal="center"/>
      <protection locked="0"/>
    </xf>
    <xf numFmtId="44" fontId="2" fillId="3" borderId="28" xfId="1" applyFont="1" applyFill="1" applyBorder="1" applyAlignment="1" applyProtection="1">
      <alignment horizontal="center"/>
      <protection locked="0"/>
    </xf>
    <xf numFmtId="44" fontId="5" fillId="3" borderId="28" xfId="0" applyNumberFormat="1" applyFont="1" applyFill="1" applyBorder="1" applyAlignment="1" applyProtection="1">
      <alignment horizontal="center"/>
      <protection locked="0"/>
    </xf>
    <xf numFmtId="0" fontId="2" fillId="7" borderId="24" xfId="0" applyFont="1" applyFill="1" applyBorder="1" applyAlignment="1" applyProtection="1">
      <alignment horizontal="right"/>
      <protection locked="0"/>
    </xf>
    <xf numFmtId="0" fontId="5" fillId="11" borderId="24" xfId="0" applyFont="1" applyFill="1" applyBorder="1" applyAlignment="1" applyProtection="1">
      <alignment wrapText="1"/>
      <protection locked="0"/>
    </xf>
    <xf numFmtId="0" fontId="5" fillId="11" borderId="29" xfId="0" applyFont="1" applyFill="1" applyBorder="1" applyAlignment="1" applyProtection="1">
      <alignment wrapText="1"/>
      <protection locked="0"/>
    </xf>
    <xf numFmtId="44" fontId="2" fillId="4" borderId="26" xfId="1" applyFont="1" applyFill="1" applyBorder="1" applyAlignment="1" applyProtection="1">
      <alignment horizontal="center"/>
      <protection locked="0"/>
    </xf>
    <xf numFmtId="44" fontId="2" fillId="4" borderId="26" xfId="0" applyNumberFormat="1" applyFont="1" applyFill="1" applyBorder="1" applyAlignment="1" applyProtection="1">
      <alignment horizontal="center"/>
      <protection locked="0"/>
    </xf>
    <xf numFmtId="44" fontId="2" fillId="4" borderId="30" xfId="1" applyFont="1" applyFill="1" applyBorder="1" applyAlignment="1" applyProtection="1">
      <alignment horizontal="center"/>
      <protection locked="0"/>
    </xf>
    <xf numFmtId="44" fontId="2" fillId="4" borderId="30" xfId="0" applyNumberFormat="1" applyFont="1" applyFill="1" applyBorder="1" applyAlignment="1" applyProtection="1">
      <alignment horizontal="center"/>
      <protection locked="0"/>
    </xf>
    <xf numFmtId="0" fontId="2" fillId="4" borderId="24" xfId="0" applyFont="1" applyFill="1" applyBorder="1" applyAlignment="1" applyProtection="1">
      <alignment horizontal="center" wrapText="1"/>
      <protection locked="0"/>
    </xf>
    <xf numFmtId="0" fontId="2" fillId="4" borderId="29" xfId="0" applyFont="1" applyFill="1" applyBorder="1" applyAlignment="1" applyProtection="1">
      <alignment horizontal="center" wrapText="1"/>
      <protection locked="0"/>
    </xf>
    <xf numFmtId="0" fontId="2" fillId="4" borderId="12" xfId="0" applyFont="1" applyFill="1" applyBorder="1" applyAlignment="1" applyProtection="1">
      <alignment horizontal="right"/>
      <protection locked="0"/>
    </xf>
    <xf numFmtId="44" fontId="2" fillId="4" borderId="9" xfId="1" applyFont="1" applyFill="1" applyBorder="1" applyAlignment="1" applyProtection="1">
      <alignment horizontal="center"/>
      <protection locked="0"/>
    </xf>
    <xf numFmtId="44" fontId="2" fillId="4" borderId="31" xfId="1" applyFont="1" applyFill="1" applyBorder="1" applyAlignment="1" applyProtection="1">
      <alignment horizontal="center"/>
      <protection locked="0"/>
    </xf>
    <xf numFmtId="0" fontId="11" fillId="0" borderId="0" xfId="0" applyFont="1" applyProtection="1">
      <protection locked="0"/>
    </xf>
    <xf numFmtId="0" fontId="2" fillId="4" borderId="24" xfId="0" applyFont="1" applyFill="1" applyBorder="1" applyAlignment="1" applyProtection="1">
      <alignment horizontal="center" vertical="center" wrapText="1"/>
      <protection locked="0"/>
    </xf>
    <xf numFmtId="0" fontId="2" fillId="4" borderId="29" xfId="0" applyFont="1" applyFill="1" applyBorder="1" applyAlignment="1" applyProtection="1">
      <alignment horizontal="center" vertical="center" wrapText="1"/>
      <protection locked="0"/>
    </xf>
    <xf numFmtId="0" fontId="2" fillId="4" borderId="24" xfId="0" applyFont="1" applyFill="1" applyBorder="1" applyAlignment="1" applyProtection="1">
      <alignment wrapText="1"/>
      <protection locked="0"/>
    </xf>
    <xf numFmtId="0" fontId="2" fillId="4" borderId="29" xfId="0" applyFont="1" applyFill="1" applyBorder="1" applyAlignment="1" applyProtection="1">
      <alignment wrapText="1"/>
      <protection locked="0"/>
    </xf>
    <xf numFmtId="0" fontId="2" fillId="4" borderId="32" xfId="0" applyFont="1" applyFill="1" applyBorder="1" applyAlignment="1" applyProtection="1">
      <alignment wrapText="1"/>
      <protection locked="0"/>
    </xf>
    <xf numFmtId="0" fontId="2" fillId="4" borderId="33" xfId="0" applyFont="1" applyFill="1" applyBorder="1" applyAlignment="1" applyProtection="1">
      <alignment wrapText="1"/>
      <protection locked="0"/>
    </xf>
    <xf numFmtId="0" fontId="5" fillId="0" borderId="23" xfId="0" applyFont="1" applyBorder="1" applyProtection="1">
      <protection locked="0"/>
    </xf>
    <xf numFmtId="0" fontId="2" fillId="7" borderId="2" xfId="0" applyFont="1" applyFill="1" applyBorder="1" applyAlignment="1" applyProtection="1">
      <alignment horizontal="right"/>
      <protection locked="0"/>
    </xf>
    <xf numFmtId="0" fontId="5" fillId="0" borderId="0" xfId="0" applyFont="1" applyFill="1" applyBorder="1" applyProtection="1">
      <protection locked="0"/>
    </xf>
    <xf numFmtId="0" fontId="2" fillId="0" borderId="0" xfId="0" applyFont="1" applyFill="1" applyBorder="1" applyAlignment="1" applyProtection="1">
      <alignment horizontal="right"/>
      <protection locked="0"/>
    </xf>
    <xf numFmtId="44" fontId="1" fillId="0" borderId="24" xfId="0" applyNumberFormat="1" applyFont="1" applyFill="1" applyBorder="1" applyAlignment="1" applyProtection="1">
      <alignment horizontal="center"/>
      <protection locked="0"/>
    </xf>
    <xf numFmtId="44" fontId="1" fillId="0" borderId="25" xfId="1" applyFont="1" applyFill="1" applyBorder="1" applyAlignment="1" applyProtection="1">
      <alignment horizontal="center"/>
      <protection locked="0"/>
    </xf>
    <xf numFmtId="0" fontId="5" fillId="0" borderId="0" xfId="0" applyFont="1" applyFill="1" applyProtection="1">
      <protection locked="0"/>
    </xf>
    <xf numFmtId="0" fontId="14" fillId="12" borderId="0" xfId="0" applyFont="1" applyFill="1" applyBorder="1" applyAlignment="1" applyProtection="1">
      <alignment horizontal="right"/>
      <protection locked="0"/>
    </xf>
    <xf numFmtId="44" fontId="1" fillId="0" borderId="0" xfId="1" applyFont="1" applyFill="1" applyBorder="1" applyAlignment="1" applyProtection="1">
      <alignment horizontal="center"/>
      <protection locked="0"/>
    </xf>
    <xf numFmtId="44" fontId="2" fillId="6" borderId="20" xfId="1" applyFont="1" applyFill="1" applyBorder="1" applyAlignment="1" applyProtection="1">
      <alignment horizontal="center"/>
      <protection locked="0"/>
    </xf>
    <xf numFmtId="44" fontId="2" fillId="6" borderId="20"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172" fontId="5" fillId="0" borderId="0" xfId="0" applyNumberFormat="1" applyFont="1" applyProtection="1">
      <protection locked="0"/>
    </xf>
    <xf numFmtId="44" fontId="5" fillId="0" borderId="0" xfId="0" applyNumberFormat="1" applyFont="1" applyProtection="1">
      <protection locked="0"/>
    </xf>
    <xf numFmtId="44" fontId="5" fillId="10" borderId="19" xfId="0" applyNumberFormat="1" applyFont="1" applyFill="1" applyBorder="1" applyProtection="1"/>
    <xf numFmtId="0" fontId="5" fillId="8" borderId="34" xfId="0" applyFont="1" applyFill="1" applyBorder="1" applyProtection="1">
      <protection locked="0"/>
    </xf>
    <xf numFmtId="0" fontId="5" fillId="8" borderId="35" xfId="0" applyFont="1" applyFill="1" applyBorder="1" applyProtection="1">
      <protection locked="0"/>
    </xf>
    <xf numFmtId="0" fontId="5" fillId="8" borderId="36" xfId="0" applyFont="1" applyFill="1" applyBorder="1" applyProtection="1">
      <protection locked="0"/>
    </xf>
    <xf numFmtId="44" fontId="5" fillId="10" borderId="18" xfId="1" applyFont="1" applyFill="1" applyBorder="1" applyProtection="1"/>
    <xf numFmtId="44" fontId="5" fillId="9" borderId="18" xfId="0" applyNumberFormat="1" applyFont="1" applyFill="1" applyBorder="1" applyProtection="1"/>
    <xf numFmtId="44" fontId="1" fillId="2" borderId="2" xfId="0" applyNumberFormat="1" applyFont="1" applyFill="1" applyBorder="1" applyAlignment="1" applyProtection="1">
      <alignment horizontal="center"/>
    </xf>
    <xf numFmtId="44" fontId="1" fillId="2" borderId="22" xfId="1" applyFont="1" applyFill="1" applyBorder="1" applyAlignment="1" applyProtection="1">
      <alignment horizontal="center"/>
    </xf>
    <xf numFmtId="44" fontId="1" fillId="12" borderId="37" xfId="1" applyFont="1" applyFill="1" applyBorder="1" applyAlignment="1" applyProtection="1">
      <alignment horizontal="center"/>
    </xf>
    <xf numFmtId="44" fontId="1" fillId="12" borderId="24" xfId="0" applyNumberFormat="1" applyFont="1" applyFill="1" applyBorder="1" applyAlignment="1" applyProtection="1">
      <alignment horizontal="center"/>
    </xf>
    <xf numFmtId="44" fontId="2" fillId="6" borderId="8" xfId="1" applyNumberFormat="1" applyFont="1" applyFill="1" applyBorder="1" applyAlignment="1" applyProtection="1">
      <alignment horizontal="center"/>
    </xf>
    <xf numFmtId="44" fontId="1" fillId="12" borderId="28" xfId="1" applyFont="1" applyFill="1" applyBorder="1" applyAlignment="1" applyProtection="1">
      <alignment horizontal="center"/>
    </xf>
    <xf numFmtId="44" fontId="2" fillId="6" borderId="20" xfId="1" applyFont="1" applyFill="1" applyBorder="1" applyAlignment="1" applyProtection="1">
      <alignment horizontal="center"/>
    </xf>
    <xf numFmtId="44" fontId="1" fillId="7" borderId="22" xfId="1" applyFont="1" applyFill="1" applyBorder="1" applyAlignment="1" applyProtection="1">
      <alignment horizontal="center"/>
    </xf>
    <xf numFmtId="44" fontId="1" fillId="7" borderId="2" xfId="0" applyNumberFormat="1" applyFont="1" applyFill="1" applyBorder="1" applyAlignment="1" applyProtection="1">
      <alignment horizontal="center"/>
    </xf>
    <xf numFmtId="0" fontId="5" fillId="8" borderId="14" xfId="0" applyFont="1" applyFill="1" applyBorder="1" applyProtection="1">
      <protection locked="0"/>
    </xf>
    <xf numFmtId="0" fontId="1" fillId="5" borderId="38" xfId="0" applyFont="1" applyFill="1" applyBorder="1" applyAlignment="1" applyProtection="1">
      <alignment horizontal="center" wrapText="1"/>
      <protection locked="0"/>
    </xf>
    <xf numFmtId="0" fontId="1" fillId="5" borderId="39" xfId="0" applyFont="1" applyFill="1" applyBorder="1" applyAlignment="1" applyProtection="1">
      <alignment horizontal="center" wrapText="1"/>
      <protection locked="0"/>
    </xf>
    <xf numFmtId="0" fontId="10" fillId="5" borderId="40" xfId="0" applyFont="1" applyFill="1" applyBorder="1" applyAlignment="1" applyProtection="1">
      <alignment horizontal="center"/>
      <protection locked="0"/>
    </xf>
    <xf numFmtId="0" fontId="5" fillId="5" borderId="41" xfId="0" applyFont="1" applyFill="1" applyBorder="1" applyAlignment="1" applyProtection="1">
      <alignment horizontal="center"/>
      <protection locked="0"/>
    </xf>
    <xf numFmtId="0" fontId="5" fillId="5" borderId="42" xfId="0" applyFont="1" applyFill="1" applyBorder="1" applyAlignment="1" applyProtection="1">
      <alignment horizontal="center"/>
      <protection locked="0"/>
    </xf>
    <xf numFmtId="0" fontId="1" fillId="5" borderId="36" xfId="0" applyFont="1" applyFill="1" applyBorder="1" applyAlignment="1" applyProtection="1">
      <alignment horizontal="center" vertical="center" wrapText="1"/>
      <protection locked="0"/>
    </xf>
    <xf numFmtId="0" fontId="1" fillId="5" borderId="35" xfId="0" applyFont="1" applyFill="1" applyBorder="1" applyAlignment="1" applyProtection="1">
      <alignment horizontal="center" vertical="center" wrapText="1"/>
      <protection locked="0"/>
    </xf>
    <xf numFmtId="0" fontId="1" fillId="5" borderId="43" xfId="0" applyFont="1" applyFill="1" applyBorder="1" applyAlignment="1" applyProtection="1">
      <alignment horizontal="center" vertical="center" wrapText="1"/>
      <protection locked="0"/>
    </xf>
    <xf numFmtId="0" fontId="1" fillId="5" borderId="44" xfId="0" applyFont="1" applyFill="1" applyBorder="1" applyAlignment="1" applyProtection="1">
      <alignment horizontal="center" vertical="center" wrapText="1"/>
      <protection locked="0"/>
    </xf>
    <xf numFmtId="0" fontId="5" fillId="4" borderId="9" xfId="0" applyFont="1" applyFill="1" applyBorder="1" applyAlignment="1" applyProtection="1">
      <alignment horizontal="center" vertical="center"/>
      <protection locked="0"/>
    </xf>
    <xf numFmtId="0" fontId="5" fillId="4" borderId="45"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46"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wrapText="1"/>
      <protection locked="0"/>
    </xf>
    <xf numFmtId="0" fontId="2" fillId="4" borderId="29" xfId="0" applyFont="1" applyFill="1" applyBorder="1" applyAlignment="1" applyProtection="1">
      <alignment horizontal="center" vertical="center" wrapText="1"/>
      <protection locked="0"/>
    </xf>
    <xf numFmtId="0" fontId="6" fillId="10" borderId="18" xfId="0" applyFont="1" applyFill="1" applyBorder="1" applyAlignment="1" applyProtection="1">
      <alignment horizontal="center"/>
      <protection locked="0"/>
    </xf>
    <xf numFmtId="0" fontId="5" fillId="3" borderId="47" xfId="0" applyFont="1" applyFill="1" applyBorder="1" applyAlignment="1" applyProtection="1">
      <alignment horizontal="center" vertical="center" wrapText="1"/>
      <protection locked="0"/>
    </xf>
    <xf numFmtId="0" fontId="11" fillId="3" borderId="48" xfId="0" applyFont="1" applyFill="1" applyBorder="1" applyAlignment="1" applyProtection="1">
      <alignment horizontal="center" vertical="center" wrapText="1"/>
      <protection locked="0"/>
    </xf>
    <xf numFmtId="0" fontId="11" fillId="3" borderId="24" xfId="0"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6" fillId="8" borderId="36" xfId="0" applyFont="1" applyFill="1" applyBorder="1" applyAlignment="1" applyProtection="1">
      <alignment horizontal="center" vertical="center" wrapText="1"/>
      <protection locked="0"/>
    </xf>
    <xf numFmtId="0" fontId="6" fillId="8" borderId="35" xfId="0" applyFont="1" applyFill="1" applyBorder="1" applyAlignment="1" applyProtection="1">
      <alignment horizontal="center" vertical="center" wrapText="1"/>
      <protection locked="0"/>
    </xf>
    <xf numFmtId="0" fontId="6" fillId="8" borderId="0" xfId="0" applyFont="1" applyFill="1" applyBorder="1" applyAlignment="1" applyProtection="1">
      <alignment horizontal="center" vertical="center" wrapText="1"/>
      <protection locked="0"/>
    </xf>
    <xf numFmtId="0" fontId="6" fillId="8" borderId="16" xfId="0" applyFont="1" applyFill="1" applyBorder="1" applyAlignment="1" applyProtection="1">
      <alignment horizontal="center" vertical="center" wrapText="1"/>
      <protection locked="0"/>
    </xf>
    <xf numFmtId="0" fontId="6" fillId="8" borderId="49" xfId="0" applyFont="1" applyFill="1" applyBorder="1" applyAlignment="1" applyProtection="1">
      <alignment horizontal="center" vertical="center" wrapText="1"/>
      <protection locked="0"/>
    </xf>
    <xf numFmtId="0" fontId="6" fillId="8" borderId="17" xfId="0" applyFont="1" applyFill="1" applyBorder="1" applyAlignment="1" applyProtection="1">
      <alignment horizontal="center" vertical="center" wrapText="1"/>
      <protection locked="0"/>
    </xf>
    <xf numFmtId="0" fontId="1" fillId="5" borderId="49" xfId="0" applyFont="1" applyFill="1" applyBorder="1" applyAlignment="1" applyProtection="1">
      <alignment horizontal="center" vertical="center" wrapText="1"/>
      <protection locked="0"/>
    </xf>
    <xf numFmtId="0" fontId="1" fillId="5" borderId="17" xfId="0" applyFont="1" applyFill="1" applyBorder="1" applyAlignment="1" applyProtection="1">
      <alignment horizontal="center" vertical="center" wrapText="1"/>
      <protection locked="0"/>
    </xf>
    <xf numFmtId="0" fontId="1" fillId="5" borderId="32" xfId="0" applyFont="1" applyFill="1" applyBorder="1" applyAlignment="1" applyProtection="1">
      <alignment horizontal="center" wrapText="1"/>
      <protection locked="0"/>
    </xf>
  </cellXfs>
  <cellStyles count="3">
    <cellStyle name="Currency" xfId="1" builtinId="4"/>
    <cellStyle name="Normal" xfId="0" builtinId="0" customBuiltin="1"/>
    <cellStyle name="Normal 2"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2</xdr:col>
      <xdr:colOff>50798</xdr:colOff>
      <xdr:row>4</xdr:row>
      <xdr:rowOff>33867</xdr:rowOff>
    </xdr:from>
    <xdr:to>
      <xdr:col>2</xdr:col>
      <xdr:colOff>880533</xdr:colOff>
      <xdr:row>5</xdr:row>
      <xdr:rowOff>152400</xdr:rowOff>
    </xdr:to>
    <xdr:sp macro="" textlink="">
      <xdr:nvSpPr>
        <xdr:cNvPr id="3" name="Left Arrow 1"/>
        <xdr:cNvSpPr>
          <a:spLocks noChangeArrowheads="1"/>
        </xdr:cNvSpPr>
      </xdr:nvSpPr>
      <xdr:spPr bwMode="auto">
        <a:xfrm>
          <a:off x="3801531" y="939800"/>
          <a:ext cx="829735" cy="270933"/>
        </a:xfrm>
        <a:prstGeom prst="leftArrow">
          <a:avLst>
            <a:gd name="adj1" fmla="val 50000"/>
            <a:gd name="adj2" fmla="val 103136"/>
          </a:avLst>
        </a:prstGeom>
        <a:gradFill rotWithShape="1">
          <a:gsLst>
            <a:gs pos="0">
              <a:srgbClr val="3A7CCB"/>
            </a:gs>
            <a:gs pos="20000">
              <a:srgbClr val="3C7BC7"/>
            </a:gs>
            <a:gs pos="100000">
              <a:srgbClr val="2C5D98"/>
            </a:gs>
          </a:gsLst>
          <a:lin ang="5400000"/>
        </a:gradFill>
        <a:ln w="9525">
          <a:solidFill>
            <a:srgbClr val="4A7EBB"/>
          </a:solidFill>
          <a:miter lim="800000"/>
          <a:headEnd/>
          <a:tailEnd/>
        </a:ln>
        <a:effectLst>
          <a:outerShdw blurRad="63500" dist="23000" dir="5400000" rotWithShape="0">
            <a:srgbClr val="000000">
              <a:alpha val="34998"/>
            </a:srgbClr>
          </a:outerShdw>
        </a:effectLst>
      </xdr:spPr>
      <xdr:txBody>
        <a:bodyPr rtlCol="0"/>
        <a:lstStyle/>
        <a:p>
          <a:pPr algn="ctr"/>
          <a:endParaRPr lang="en-US"/>
        </a:p>
      </xdr:txBody>
    </xdr:sp>
    <xdr:clientData/>
  </xdr:twoCellAnchor>
  <xdr:twoCellAnchor>
    <xdr:from>
      <xdr:col>2</xdr:col>
      <xdr:colOff>42335</xdr:colOff>
      <xdr:row>1</xdr:row>
      <xdr:rowOff>101604</xdr:rowOff>
    </xdr:from>
    <xdr:to>
      <xdr:col>2</xdr:col>
      <xdr:colOff>872070</xdr:colOff>
      <xdr:row>2</xdr:row>
      <xdr:rowOff>220137</xdr:rowOff>
    </xdr:to>
    <xdr:sp macro="" textlink="">
      <xdr:nvSpPr>
        <xdr:cNvPr id="4" name="Left Arrow 1"/>
        <xdr:cNvSpPr>
          <a:spLocks noChangeArrowheads="1"/>
        </xdr:cNvSpPr>
      </xdr:nvSpPr>
      <xdr:spPr bwMode="auto">
        <a:xfrm>
          <a:off x="3793068" y="406404"/>
          <a:ext cx="829735" cy="270933"/>
        </a:xfrm>
        <a:prstGeom prst="leftArrow">
          <a:avLst>
            <a:gd name="adj1" fmla="val 50000"/>
            <a:gd name="adj2" fmla="val 103136"/>
          </a:avLst>
        </a:prstGeom>
        <a:gradFill rotWithShape="1">
          <a:gsLst>
            <a:gs pos="0">
              <a:srgbClr val="3A7CCB"/>
            </a:gs>
            <a:gs pos="20000">
              <a:srgbClr val="3C7BC7"/>
            </a:gs>
            <a:gs pos="100000">
              <a:srgbClr val="2C5D98"/>
            </a:gs>
          </a:gsLst>
          <a:lin ang="5400000"/>
        </a:gradFill>
        <a:ln w="9525">
          <a:solidFill>
            <a:srgbClr val="4A7EBB"/>
          </a:solidFill>
          <a:miter lim="800000"/>
          <a:headEnd/>
          <a:tailEnd/>
        </a:ln>
        <a:effectLst>
          <a:outerShdw blurRad="63500" dist="23000" dir="5400000" rotWithShape="0">
            <a:srgbClr val="000000">
              <a:alpha val="34998"/>
            </a:srgbClr>
          </a:outerShdw>
        </a:effectLst>
      </xdr:spPr>
      <xdr:txBody>
        <a:bodyPr rtlCol="0"/>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42335</xdr:colOff>
      <xdr:row>1</xdr:row>
      <xdr:rowOff>84670</xdr:rowOff>
    </xdr:from>
    <xdr:to>
      <xdr:col>2</xdr:col>
      <xdr:colOff>872070</xdr:colOff>
      <xdr:row>2</xdr:row>
      <xdr:rowOff>203203</xdr:rowOff>
    </xdr:to>
    <xdr:sp macro="" textlink="">
      <xdr:nvSpPr>
        <xdr:cNvPr id="3" name="Left Arrow 1"/>
        <xdr:cNvSpPr>
          <a:spLocks noChangeArrowheads="1"/>
        </xdr:cNvSpPr>
      </xdr:nvSpPr>
      <xdr:spPr bwMode="auto">
        <a:xfrm>
          <a:off x="3793068" y="389470"/>
          <a:ext cx="829735" cy="270933"/>
        </a:xfrm>
        <a:prstGeom prst="leftArrow">
          <a:avLst>
            <a:gd name="adj1" fmla="val 50000"/>
            <a:gd name="adj2" fmla="val 103136"/>
          </a:avLst>
        </a:prstGeom>
        <a:gradFill rotWithShape="1">
          <a:gsLst>
            <a:gs pos="0">
              <a:srgbClr val="3A7CCB"/>
            </a:gs>
            <a:gs pos="20000">
              <a:srgbClr val="3C7BC7"/>
            </a:gs>
            <a:gs pos="100000">
              <a:srgbClr val="2C5D98"/>
            </a:gs>
          </a:gsLst>
          <a:lin ang="5400000"/>
        </a:gradFill>
        <a:ln w="9525">
          <a:solidFill>
            <a:srgbClr val="4A7EBB"/>
          </a:solidFill>
          <a:miter lim="800000"/>
          <a:headEnd/>
          <a:tailEnd/>
        </a:ln>
        <a:effectLst>
          <a:outerShdw blurRad="63500" dist="23000" dir="5400000" rotWithShape="0">
            <a:srgbClr val="000000">
              <a:alpha val="34998"/>
            </a:srgbClr>
          </a:outerShdw>
        </a:effectLst>
      </xdr:spPr>
      <xdr:txBody>
        <a:bodyPr rtlCol="0"/>
        <a:lstStyle/>
        <a:p>
          <a:pPr algn="ctr"/>
          <a:endParaRPr lang="en-US"/>
        </a:p>
      </xdr:txBody>
    </xdr:sp>
    <xdr:clientData/>
  </xdr:twoCellAnchor>
  <xdr:twoCellAnchor>
    <xdr:from>
      <xdr:col>2</xdr:col>
      <xdr:colOff>42335</xdr:colOff>
      <xdr:row>4</xdr:row>
      <xdr:rowOff>25401</xdr:rowOff>
    </xdr:from>
    <xdr:to>
      <xdr:col>2</xdr:col>
      <xdr:colOff>872070</xdr:colOff>
      <xdr:row>5</xdr:row>
      <xdr:rowOff>118534</xdr:rowOff>
    </xdr:to>
    <xdr:sp macro="" textlink="">
      <xdr:nvSpPr>
        <xdr:cNvPr id="5" name="Left Arrow 1"/>
        <xdr:cNvSpPr>
          <a:spLocks noChangeArrowheads="1"/>
        </xdr:cNvSpPr>
      </xdr:nvSpPr>
      <xdr:spPr bwMode="auto">
        <a:xfrm>
          <a:off x="3793068" y="931334"/>
          <a:ext cx="829735" cy="270933"/>
        </a:xfrm>
        <a:prstGeom prst="leftArrow">
          <a:avLst>
            <a:gd name="adj1" fmla="val 50000"/>
            <a:gd name="adj2" fmla="val 103136"/>
          </a:avLst>
        </a:prstGeom>
        <a:gradFill rotWithShape="1">
          <a:gsLst>
            <a:gs pos="0">
              <a:srgbClr val="3A7CCB"/>
            </a:gs>
            <a:gs pos="20000">
              <a:srgbClr val="3C7BC7"/>
            </a:gs>
            <a:gs pos="100000">
              <a:srgbClr val="2C5D98"/>
            </a:gs>
          </a:gsLst>
          <a:lin ang="5400000"/>
        </a:gradFill>
        <a:ln w="9525">
          <a:solidFill>
            <a:srgbClr val="4A7EBB"/>
          </a:solidFill>
          <a:miter lim="800000"/>
          <a:headEnd/>
          <a:tailEnd/>
        </a:ln>
        <a:effectLst>
          <a:outerShdw blurRad="63500" dist="23000" dir="5400000" rotWithShape="0">
            <a:srgbClr val="000000">
              <a:alpha val="34998"/>
            </a:srgbClr>
          </a:outerShdw>
        </a:effectLst>
      </xdr:spPr>
      <xdr:txBody>
        <a:bodyPr rtlCol="0"/>
        <a:lstStyle/>
        <a:p>
          <a:pPr algn="ct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kearns/Downloads/PrepGrid_AddingPreIniti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eparation_Grid"/>
      <sheetName val="Class_Year"/>
    </sheetNames>
    <sheetDataSet>
      <sheetData sheetId="0"/>
      <sheetData sheetId="1"/>
      <sheetData sheetId="2">
        <row r="1">
          <cell r="A1" t="str">
            <v>Freshman</v>
          </cell>
        </row>
        <row r="2">
          <cell r="A2" t="str">
            <v>Sophomore</v>
          </cell>
        </row>
        <row r="3">
          <cell r="A3" t="str">
            <v>Junior</v>
          </cell>
        </row>
        <row r="4">
          <cell r="A4" t="str">
            <v>Graduating Senior</v>
          </cell>
        </row>
        <row r="5">
          <cell r="A5" t="str">
            <v>Senior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45"/>
  <sheetViews>
    <sheetView tabSelected="1" zoomScale="150" zoomScaleNormal="150" zoomScalePageLayoutView="150" workbookViewId="0">
      <selection sqref="A1:F1"/>
    </sheetView>
  </sheetViews>
  <sheetFormatPr baseColWidth="10" defaultColWidth="8.83203125" defaultRowHeight="12" x14ac:dyDescent="0.15"/>
  <cols>
    <col min="1" max="1" width="36.83203125" style="19" bestFit="1" customWidth="1"/>
    <col min="2" max="2" width="12.33203125" style="19" bestFit="1" customWidth="1"/>
    <col min="3" max="3" width="20" style="19" customWidth="1"/>
    <col min="4" max="4" width="11.5" style="19" bestFit="1" customWidth="1"/>
    <col min="5" max="5" width="17.83203125" style="19" bestFit="1" customWidth="1"/>
    <col min="6" max="6" width="11" style="19" customWidth="1"/>
    <col min="7" max="8" width="8.83203125" style="19"/>
    <col min="9" max="9" width="12.1640625" style="19" bestFit="1" customWidth="1"/>
    <col min="10" max="16384" width="8.83203125" style="19"/>
  </cols>
  <sheetData>
    <row r="1" spans="1:6" ht="24" thickBot="1" x14ac:dyDescent="0.3">
      <c r="A1" s="99" t="s">
        <v>33</v>
      </c>
      <c r="B1" s="100"/>
      <c r="C1" s="100"/>
      <c r="D1" s="100"/>
      <c r="E1" s="100"/>
      <c r="F1" s="101"/>
    </row>
    <row r="2" spans="1:6" x14ac:dyDescent="0.15">
      <c r="A2" s="8"/>
      <c r="B2" s="9" t="s">
        <v>17</v>
      </c>
      <c r="C2" s="97" t="s">
        <v>4</v>
      </c>
      <c r="D2" s="102" t="s">
        <v>15</v>
      </c>
      <c r="E2" s="102"/>
      <c r="F2" s="103"/>
    </row>
    <row r="3" spans="1:6" ht="21" thickBot="1" x14ac:dyDescent="0.25">
      <c r="A3" s="16" t="s">
        <v>0</v>
      </c>
      <c r="B3" s="17">
        <v>50</v>
      </c>
      <c r="C3" s="98"/>
      <c r="D3" s="104"/>
      <c r="E3" s="104"/>
      <c r="F3" s="105"/>
    </row>
    <row r="4" spans="1:6" ht="14" customHeight="1" x14ac:dyDescent="0.15">
      <c r="A4" s="82" t="s">
        <v>39</v>
      </c>
      <c r="B4" s="83">
        <v>45</v>
      </c>
      <c r="C4" s="84"/>
      <c r="D4" s="121" t="s">
        <v>51</v>
      </c>
      <c r="E4" s="121"/>
      <c r="F4" s="122"/>
    </row>
    <row r="5" spans="1:6" x14ac:dyDescent="0.15">
      <c r="A5" s="96" t="s">
        <v>50</v>
      </c>
      <c r="B5" s="22">
        <v>0</v>
      </c>
      <c r="C5" s="20"/>
      <c r="D5" s="123"/>
      <c r="E5" s="123"/>
      <c r="F5" s="124"/>
    </row>
    <row r="6" spans="1:6" ht="13" customHeight="1" x14ac:dyDescent="0.15">
      <c r="A6" s="18" t="s">
        <v>41</v>
      </c>
      <c r="B6" s="22">
        <v>5</v>
      </c>
      <c r="C6" s="20"/>
      <c r="D6" s="123"/>
      <c r="E6" s="123"/>
      <c r="F6" s="124"/>
    </row>
    <row r="7" spans="1:6" ht="13" customHeight="1" thickBot="1" x14ac:dyDescent="0.2">
      <c r="A7" s="15"/>
      <c r="B7" s="23"/>
      <c r="C7" s="20"/>
      <c r="D7" s="125"/>
      <c r="E7" s="125"/>
      <c r="F7" s="126"/>
    </row>
    <row r="8" spans="1:6" ht="14" thickTop="1" thickBot="1" x14ac:dyDescent="0.2">
      <c r="A8" s="24" t="s">
        <v>38</v>
      </c>
      <c r="B8" s="86">
        <f>B39*0.1</f>
        <v>2667</v>
      </c>
      <c r="C8" s="25"/>
      <c r="D8" s="25"/>
      <c r="E8" s="25"/>
      <c r="F8" s="26"/>
    </row>
    <row r="9" spans="1:6" ht="15" customHeight="1" thickTop="1" thickBot="1" x14ac:dyDescent="0.2">
      <c r="A9" s="27" t="s">
        <v>37</v>
      </c>
      <c r="B9" s="85">
        <f>B39+B8</f>
        <v>29337</v>
      </c>
      <c r="C9" s="28"/>
      <c r="D9" s="112" t="s">
        <v>49</v>
      </c>
      <c r="E9" s="112"/>
      <c r="F9" s="81">
        <f>B9/B3</f>
        <v>586.74</v>
      </c>
    </row>
    <row r="10" spans="1:6" ht="14" thickTop="1" thickBot="1" x14ac:dyDescent="0.2">
      <c r="A10" s="29" t="s">
        <v>12</v>
      </c>
      <c r="B10" s="29" t="s">
        <v>9</v>
      </c>
      <c r="C10" s="30" t="s">
        <v>10</v>
      </c>
      <c r="D10" s="30" t="s">
        <v>24</v>
      </c>
    </row>
    <row r="11" spans="1:6" ht="12.75" customHeight="1" thickTop="1" x14ac:dyDescent="0.15">
      <c r="A11" s="31" t="s">
        <v>42</v>
      </c>
      <c r="B11" s="1">
        <v>500</v>
      </c>
      <c r="C11" s="32">
        <v>0</v>
      </c>
      <c r="D11" s="33">
        <f>B11-C11</f>
        <v>500</v>
      </c>
      <c r="E11" s="113" t="s">
        <v>48</v>
      </c>
      <c r="F11" s="114"/>
    </row>
    <row r="12" spans="1:6" ht="12.75" customHeight="1" x14ac:dyDescent="0.15">
      <c r="A12" s="34" t="s">
        <v>20</v>
      </c>
      <c r="B12" s="35" t="s">
        <v>4</v>
      </c>
      <c r="C12" s="36" t="s">
        <v>4</v>
      </c>
      <c r="D12" s="37" t="s">
        <v>4</v>
      </c>
      <c r="E12" s="115"/>
      <c r="F12" s="116"/>
    </row>
    <row r="13" spans="1:6" ht="12.75" customHeight="1" x14ac:dyDescent="0.15">
      <c r="A13" s="38" t="s">
        <v>43</v>
      </c>
      <c r="B13" s="39">
        <f>B3*200</f>
        <v>10000</v>
      </c>
      <c r="C13" s="40">
        <v>0</v>
      </c>
      <c r="D13" s="41">
        <f>B13-C13</f>
        <v>10000</v>
      </c>
      <c r="E13" s="115"/>
      <c r="F13" s="116"/>
    </row>
    <row r="14" spans="1:6" ht="12.75" customHeight="1" x14ac:dyDescent="0.15">
      <c r="A14" s="34" t="s">
        <v>23</v>
      </c>
      <c r="B14" s="35" t="s">
        <v>4</v>
      </c>
      <c r="C14" s="36" t="s">
        <v>4</v>
      </c>
      <c r="D14" s="37" t="s">
        <v>4</v>
      </c>
      <c r="E14" s="115"/>
      <c r="F14" s="116"/>
    </row>
    <row r="15" spans="1:6" ht="12.75" customHeight="1" x14ac:dyDescent="0.15">
      <c r="A15" s="38" t="s">
        <v>1</v>
      </c>
      <c r="B15" s="39">
        <f>B4*162</f>
        <v>7290</v>
      </c>
      <c r="C15" s="40">
        <v>0</v>
      </c>
      <c r="D15" s="41">
        <f>B15-C15</f>
        <v>7290</v>
      </c>
      <c r="E15" s="115"/>
      <c r="F15" s="116"/>
    </row>
    <row r="16" spans="1:6" ht="12.75" customHeight="1" x14ac:dyDescent="0.15">
      <c r="A16" s="34" t="s">
        <v>27</v>
      </c>
      <c r="B16" s="39"/>
      <c r="C16" s="40"/>
      <c r="D16" s="41"/>
      <c r="E16" s="115"/>
      <c r="F16" s="116"/>
    </row>
    <row r="17" spans="1:8" ht="12.75" customHeight="1" x14ac:dyDescent="0.15">
      <c r="A17" s="38" t="s">
        <v>1</v>
      </c>
      <c r="B17" s="39">
        <f>(B5+B6)*97</f>
        <v>485</v>
      </c>
      <c r="C17" s="40">
        <v>0</v>
      </c>
      <c r="D17" s="41">
        <f>B17-C17</f>
        <v>485</v>
      </c>
      <c r="E17" s="115"/>
      <c r="F17" s="116"/>
    </row>
    <row r="18" spans="1:8" ht="12.75" customHeight="1" x14ac:dyDescent="0.15">
      <c r="A18" s="42" t="s">
        <v>28</v>
      </c>
      <c r="B18" s="39"/>
      <c r="C18" s="36"/>
      <c r="D18" s="41"/>
      <c r="E18" s="117"/>
      <c r="F18" s="118"/>
    </row>
    <row r="19" spans="1:8" ht="12.75" customHeight="1" x14ac:dyDescent="0.15">
      <c r="A19" s="38" t="s">
        <v>21</v>
      </c>
      <c r="B19" s="39">
        <f>(B3*10)</f>
        <v>500</v>
      </c>
      <c r="C19" s="39">
        <v>0</v>
      </c>
      <c r="D19" s="41">
        <f>B19-C19</f>
        <v>500</v>
      </c>
      <c r="E19" s="117"/>
      <c r="F19" s="118"/>
    </row>
    <row r="20" spans="1:8" ht="12.75" customHeight="1" x14ac:dyDescent="0.15">
      <c r="A20" s="42" t="s">
        <v>22</v>
      </c>
      <c r="B20" s="43"/>
      <c r="C20" s="36"/>
      <c r="D20" s="37"/>
      <c r="E20" s="117"/>
      <c r="F20" s="118"/>
    </row>
    <row r="21" spans="1:8" ht="14" customHeight="1" thickBot="1" x14ac:dyDescent="0.2">
      <c r="A21" s="44" t="s">
        <v>5</v>
      </c>
      <c r="B21" s="45">
        <v>250</v>
      </c>
      <c r="C21" s="46">
        <v>0</v>
      </c>
      <c r="D21" s="47">
        <f>B21-C21</f>
        <v>250</v>
      </c>
      <c r="E21" s="119"/>
      <c r="F21" s="120"/>
    </row>
    <row r="22" spans="1:8" ht="13" thickTop="1" x14ac:dyDescent="0.15">
      <c r="A22" s="48" t="s">
        <v>3</v>
      </c>
      <c r="B22" s="12">
        <f>SUM(B11:B21)</f>
        <v>19025</v>
      </c>
      <c r="C22" s="12">
        <f>SUM(C11:C21)</f>
        <v>0</v>
      </c>
      <c r="D22" s="12">
        <f>SUM(D11:D21)</f>
        <v>19025</v>
      </c>
      <c r="E22" s="49"/>
      <c r="F22" s="50"/>
    </row>
    <row r="23" spans="1:8" ht="12.75" customHeight="1" x14ac:dyDescent="0.15">
      <c r="A23" s="13" t="s">
        <v>45</v>
      </c>
      <c r="B23" s="51">
        <f>25*(0.2*B3)</f>
        <v>250</v>
      </c>
      <c r="C23" s="51">
        <v>0</v>
      </c>
      <c r="D23" s="52">
        <f t="shared" ref="D23:D36" si="0">B23-C23</f>
        <v>250</v>
      </c>
      <c r="E23" s="106" t="s">
        <v>29</v>
      </c>
      <c r="F23" s="107"/>
    </row>
    <row r="24" spans="1:8" ht="12.75" customHeight="1" x14ac:dyDescent="0.15">
      <c r="A24" s="13" t="s">
        <v>46</v>
      </c>
      <c r="B24" s="14">
        <f>299*(B3*0.1)</f>
        <v>1495</v>
      </c>
      <c r="C24" s="51">
        <v>0</v>
      </c>
      <c r="D24" s="52">
        <f t="shared" si="0"/>
        <v>1495</v>
      </c>
      <c r="E24" s="108"/>
      <c r="F24" s="109"/>
    </row>
    <row r="25" spans="1:8" ht="12.75" customHeight="1" x14ac:dyDescent="0.15">
      <c r="A25" s="6" t="s">
        <v>2</v>
      </c>
      <c r="B25" s="2">
        <v>500</v>
      </c>
      <c r="C25" s="53">
        <v>0</v>
      </c>
      <c r="D25" s="54">
        <f t="shared" si="0"/>
        <v>500</v>
      </c>
      <c r="E25" s="55"/>
      <c r="F25" s="56"/>
    </row>
    <row r="26" spans="1:8" x14ac:dyDescent="0.15">
      <c r="A26" s="13" t="s">
        <v>6</v>
      </c>
      <c r="B26" s="14">
        <v>500</v>
      </c>
      <c r="C26" s="51">
        <v>0</v>
      </c>
      <c r="D26" s="52">
        <f t="shared" si="0"/>
        <v>500</v>
      </c>
      <c r="E26" s="55"/>
      <c r="F26" s="56"/>
    </row>
    <row r="27" spans="1:8" x14ac:dyDescent="0.15">
      <c r="A27" s="57" t="s">
        <v>7</v>
      </c>
      <c r="B27" s="58">
        <v>300</v>
      </c>
      <c r="C27" s="59">
        <v>0</v>
      </c>
      <c r="D27" s="52">
        <f t="shared" si="0"/>
        <v>300</v>
      </c>
      <c r="E27" s="110" t="s">
        <v>30</v>
      </c>
      <c r="F27" s="111"/>
    </row>
    <row r="28" spans="1:8" x14ac:dyDescent="0.15">
      <c r="A28" s="57" t="s">
        <v>8</v>
      </c>
      <c r="B28" s="58">
        <v>200</v>
      </c>
      <c r="C28" s="59">
        <v>0</v>
      </c>
      <c r="D28" s="52">
        <f t="shared" si="0"/>
        <v>200</v>
      </c>
      <c r="E28" s="110"/>
      <c r="F28" s="111"/>
    </row>
    <row r="29" spans="1:8" x14ac:dyDescent="0.15">
      <c r="A29" s="57" t="s">
        <v>32</v>
      </c>
      <c r="B29" s="58">
        <v>1000</v>
      </c>
      <c r="C29" s="59">
        <v>0</v>
      </c>
      <c r="D29" s="52">
        <f t="shared" si="0"/>
        <v>1000</v>
      </c>
      <c r="E29" s="110"/>
      <c r="F29" s="111"/>
    </row>
    <row r="30" spans="1:8" x14ac:dyDescent="0.15">
      <c r="A30" s="57" t="s">
        <v>19</v>
      </c>
      <c r="B30" s="58">
        <v>150</v>
      </c>
      <c r="C30" s="59">
        <v>0</v>
      </c>
      <c r="D30" s="52">
        <f t="shared" si="0"/>
        <v>150</v>
      </c>
      <c r="E30" s="110"/>
      <c r="F30" s="111"/>
      <c r="H30" s="60"/>
    </row>
    <row r="31" spans="1:8" x14ac:dyDescent="0.15">
      <c r="A31" s="57" t="s">
        <v>13</v>
      </c>
      <c r="B31" s="58">
        <v>500</v>
      </c>
      <c r="C31" s="59">
        <v>0</v>
      </c>
      <c r="D31" s="52">
        <f t="shared" si="0"/>
        <v>500</v>
      </c>
      <c r="E31" s="110"/>
      <c r="F31" s="111"/>
      <c r="H31" s="60"/>
    </row>
    <row r="32" spans="1:8" x14ac:dyDescent="0.15">
      <c r="A32" s="57" t="s">
        <v>44</v>
      </c>
      <c r="B32" s="58">
        <v>250</v>
      </c>
      <c r="C32" s="59">
        <v>0</v>
      </c>
      <c r="D32" s="52">
        <f t="shared" si="0"/>
        <v>250</v>
      </c>
      <c r="E32" s="110"/>
      <c r="F32" s="111"/>
      <c r="H32" s="60"/>
    </row>
    <row r="33" spans="1:7" x14ac:dyDescent="0.15">
      <c r="A33" s="57" t="s">
        <v>14</v>
      </c>
      <c r="B33" s="58">
        <v>1500</v>
      </c>
      <c r="C33" s="59">
        <v>0</v>
      </c>
      <c r="D33" s="52">
        <f t="shared" si="0"/>
        <v>1500</v>
      </c>
      <c r="E33" s="110"/>
      <c r="F33" s="111"/>
    </row>
    <row r="34" spans="1:7" x14ac:dyDescent="0.15">
      <c r="A34" s="57" t="s">
        <v>47</v>
      </c>
      <c r="B34" s="58">
        <v>500</v>
      </c>
      <c r="C34" s="59">
        <v>0</v>
      </c>
      <c r="D34" s="52">
        <f>B34-C34</f>
        <v>500</v>
      </c>
      <c r="E34" s="61"/>
      <c r="F34" s="62"/>
    </row>
    <row r="35" spans="1:7" x14ac:dyDescent="0.15">
      <c r="A35" s="57" t="s">
        <v>16</v>
      </c>
      <c r="B35" s="58">
        <v>250</v>
      </c>
      <c r="C35" s="59">
        <v>0</v>
      </c>
      <c r="D35" s="52">
        <f t="shared" si="0"/>
        <v>250</v>
      </c>
      <c r="E35" s="63"/>
      <c r="F35" s="64"/>
    </row>
    <row r="36" spans="1:7" ht="13" thickBot="1" x14ac:dyDescent="0.2">
      <c r="A36" s="7" t="s">
        <v>18</v>
      </c>
      <c r="B36" s="10">
        <v>250</v>
      </c>
      <c r="C36" s="10">
        <v>0</v>
      </c>
      <c r="D36" s="52">
        <f t="shared" si="0"/>
        <v>250</v>
      </c>
      <c r="E36" s="65"/>
      <c r="F36" s="66"/>
      <c r="G36" s="67"/>
    </row>
    <row r="37" spans="1:7" ht="13" thickTop="1" x14ac:dyDescent="0.15">
      <c r="A37" s="68" t="s">
        <v>3</v>
      </c>
      <c r="B37" s="87">
        <f>SUM(B23:B36)</f>
        <v>7645</v>
      </c>
      <c r="C37" s="88">
        <f>SUM(C24:C36)</f>
        <v>0</v>
      </c>
      <c r="D37" s="88">
        <f>SUM(D23:D36)</f>
        <v>7645</v>
      </c>
      <c r="E37" s="69"/>
      <c r="F37" s="69"/>
    </row>
    <row r="38" spans="1:7" s="73" customFormat="1" x14ac:dyDescent="0.15">
      <c r="A38" s="70"/>
      <c r="B38" s="71"/>
      <c r="C38" s="72"/>
      <c r="D38" s="72"/>
      <c r="E38" s="69"/>
      <c r="F38" s="69"/>
    </row>
    <row r="39" spans="1:7" ht="13" thickBot="1" x14ac:dyDescent="0.2">
      <c r="A39" s="74" t="s">
        <v>35</v>
      </c>
      <c r="B39" s="90">
        <f>B22+B37</f>
        <v>26670</v>
      </c>
      <c r="C39" s="92">
        <f>C22+C37</f>
        <v>0</v>
      </c>
      <c r="D39" s="89">
        <f>D22+D37</f>
        <v>26670</v>
      </c>
      <c r="E39" s="75"/>
      <c r="F39" s="75"/>
    </row>
    <row r="40" spans="1:7" ht="12.75" customHeight="1" thickTop="1" thickBot="1" x14ac:dyDescent="0.2">
      <c r="A40" s="5" t="s">
        <v>25</v>
      </c>
      <c r="B40" s="91">
        <f>B9-B39</f>
        <v>2667</v>
      </c>
      <c r="C40" s="76"/>
      <c r="D40" s="77"/>
      <c r="E40" s="78"/>
      <c r="F40" s="78"/>
    </row>
    <row r="41" spans="1:7" ht="12.75" customHeight="1" thickTop="1" thickBot="1" x14ac:dyDescent="0.2">
      <c r="A41" s="5" t="s">
        <v>26</v>
      </c>
      <c r="B41" s="11"/>
      <c r="C41" s="93">
        <f>B9-C39</f>
        <v>29337</v>
      </c>
      <c r="D41" s="77"/>
      <c r="E41" s="78"/>
      <c r="F41" s="78"/>
    </row>
    <row r="42" spans="1:7" ht="13" thickTop="1" x14ac:dyDescent="0.15"/>
    <row r="44" spans="1:7" x14ac:dyDescent="0.15">
      <c r="A44" s="79" t="s">
        <v>4</v>
      </c>
      <c r="B44" s="80" t="s">
        <v>4</v>
      </c>
    </row>
    <row r="45" spans="1:7" x14ac:dyDescent="0.15">
      <c r="B45" s="80" t="s">
        <v>4</v>
      </c>
    </row>
  </sheetData>
  <sheetProtection password="DAF0" sheet="1" formatCells="0" formatColumns="0" formatRows="0" insertColumns="0" insertRows="0" insertHyperlinks="0" deleteColumns="0" deleteRows="0" selectLockedCells="1" sort="0" autoFilter="0" pivotTables="0"/>
  <mergeCells count="8">
    <mergeCell ref="C2:C3"/>
    <mergeCell ref="A1:F1"/>
    <mergeCell ref="D2:F3"/>
    <mergeCell ref="E23:F24"/>
    <mergeCell ref="E27:F33"/>
    <mergeCell ref="D9:E9"/>
    <mergeCell ref="E11:F21"/>
    <mergeCell ref="D4:F7"/>
  </mergeCells>
  <phoneticPr fontId="3" type="noConversion"/>
  <pageMargins left="0.75" right="0.75" top="1" bottom="1" header="0.3" footer="0.3"/>
  <pageSetup scale="73" orientation="portrait"/>
  <headerFooter>
    <oddHeader>&amp;C&amp;"Arial,Bold"&amp;16Sample Budget</oddHead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H45"/>
  <sheetViews>
    <sheetView zoomScale="150" zoomScaleNormal="150" zoomScalePageLayoutView="150" workbookViewId="0">
      <selection sqref="A1:F1"/>
    </sheetView>
  </sheetViews>
  <sheetFormatPr baseColWidth="10" defaultColWidth="8.83203125" defaultRowHeight="12" x14ac:dyDescent="0.15"/>
  <cols>
    <col min="1" max="1" width="36.83203125" style="19" bestFit="1" customWidth="1"/>
    <col min="2" max="2" width="12.33203125" style="19" bestFit="1" customWidth="1"/>
    <col min="3" max="3" width="20" style="19" customWidth="1"/>
    <col min="4" max="4" width="11.5" style="19" bestFit="1" customWidth="1"/>
    <col min="5" max="5" width="17.83203125" style="19" bestFit="1" customWidth="1"/>
    <col min="6" max="6" width="13.33203125" style="19" customWidth="1"/>
    <col min="7" max="8" width="8.83203125" style="19"/>
    <col min="9" max="9" width="12.1640625" style="19" bestFit="1" customWidth="1"/>
    <col min="10" max="16384" width="8.83203125" style="19"/>
  </cols>
  <sheetData>
    <row r="1" spans="1:6" ht="24" thickBot="1" x14ac:dyDescent="0.3">
      <c r="A1" s="99" t="s">
        <v>34</v>
      </c>
      <c r="B1" s="100"/>
      <c r="C1" s="100"/>
      <c r="D1" s="100"/>
      <c r="E1" s="100"/>
      <c r="F1" s="101"/>
    </row>
    <row r="2" spans="1:6" x14ac:dyDescent="0.15">
      <c r="A2" s="8"/>
      <c r="B2" s="9" t="s">
        <v>17</v>
      </c>
      <c r="C2" s="97" t="s">
        <v>4</v>
      </c>
      <c r="D2" s="102" t="s">
        <v>31</v>
      </c>
      <c r="E2" s="102"/>
      <c r="F2" s="103"/>
    </row>
    <row r="3" spans="1:6" ht="21" thickBot="1" x14ac:dyDescent="0.25">
      <c r="A3" s="3" t="s">
        <v>0</v>
      </c>
      <c r="B3" s="4">
        <v>50</v>
      </c>
      <c r="C3" s="129"/>
      <c r="D3" s="127"/>
      <c r="E3" s="127"/>
      <c r="F3" s="128"/>
    </row>
    <row r="4" spans="1:6" ht="14" customHeight="1" thickTop="1" x14ac:dyDescent="0.15">
      <c r="A4" s="20" t="s">
        <v>39</v>
      </c>
      <c r="B4" s="21">
        <v>45</v>
      </c>
      <c r="C4" s="20"/>
      <c r="D4" s="121" t="s">
        <v>52</v>
      </c>
      <c r="E4" s="121"/>
      <c r="F4" s="122"/>
    </row>
    <row r="5" spans="1:6" ht="14" customHeight="1" x14ac:dyDescent="0.15">
      <c r="A5" s="20" t="s">
        <v>50</v>
      </c>
      <c r="B5" s="22">
        <v>0</v>
      </c>
      <c r="C5" s="20"/>
      <c r="D5" s="123"/>
      <c r="E5" s="123"/>
      <c r="F5" s="124"/>
    </row>
    <row r="6" spans="1:6" ht="14" customHeight="1" x14ac:dyDescent="0.15">
      <c r="A6" s="20" t="s">
        <v>40</v>
      </c>
      <c r="B6" s="22">
        <v>5</v>
      </c>
      <c r="C6" s="20"/>
      <c r="D6" s="123"/>
      <c r="E6" s="123"/>
      <c r="F6" s="124"/>
    </row>
    <row r="7" spans="1:6" ht="13" thickBot="1" x14ac:dyDescent="0.2">
      <c r="A7" s="15"/>
      <c r="B7" s="23"/>
      <c r="C7" s="20"/>
      <c r="D7" s="125"/>
      <c r="E7" s="125"/>
      <c r="F7" s="126"/>
    </row>
    <row r="8" spans="1:6" ht="14" thickTop="1" thickBot="1" x14ac:dyDescent="0.2">
      <c r="A8" s="24" t="s">
        <v>38</v>
      </c>
      <c r="B8" s="86">
        <f>B39*0.1</f>
        <v>763.25</v>
      </c>
      <c r="C8" s="25"/>
      <c r="D8" s="25"/>
      <c r="E8" s="25"/>
      <c r="F8" s="26"/>
    </row>
    <row r="9" spans="1:6" ht="15" customHeight="1" thickTop="1" thickBot="1" x14ac:dyDescent="0.2">
      <c r="A9" s="27" t="s">
        <v>37</v>
      </c>
      <c r="B9" s="85">
        <f>B39+B8</f>
        <v>8395.75</v>
      </c>
      <c r="C9" s="28"/>
      <c r="D9" s="112" t="s">
        <v>11</v>
      </c>
      <c r="E9" s="112"/>
      <c r="F9" s="81">
        <f>B9/B3</f>
        <v>167.91499999999999</v>
      </c>
    </row>
    <row r="10" spans="1:6" ht="14" thickTop="1" thickBot="1" x14ac:dyDescent="0.2">
      <c r="A10" s="29" t="s">
        <v>12</v>
      </c>
      <c r="B10" s="29" t="s">
        <v>9</v>
      </c>
      <c r="C10" s="29" t="s">
        <v>10</v>
      </c>
      <c r="D10" s="30" t="s">
        <v>24</v>
      </c>
    </row>
    <row r="11" spans="1:6" ht="12.75" customHeight="1" thickTop="1" x14ac:dyDescent="0.15">
      <c r="A11" s="31" t="s">
        <v>42</v>
      </c>
      <c r="B11" s="1">
        <v>0</v>
      </c>
      <c r="C11" s="32">
        <v>0</v>
      </c>
      <c r="D11" s="33">
        <f>B11-C11</f>
        <v>0</v>
      </c>
      <c r="E11" s="113" t="s">
        <v>48</v>
      </c>
      <c r="F11" s="114"/>
    </row>
    <row r="12" spans="1:6" ht="12.75" customHeight="1" x14ac:dyDescent="0.15">
      <c r="A12" s="34" t="s">
        <v>20</v>
      </c>
      <c r="B12" s="35" t="s">
        <v>4</v>
      </c>
      <c r="C12" s="36" t="s">
        <v>4</v>
      </c>
      <c r="D12" s="37" t="s">
        <v>4</v>
      </c>
      <c r="E12" s="115"/>
      <c r="F12" s="116"/>
    </row>
    <row r="13" spans="1:6" ht="12.75" customHeight="1" x14ac:dyDescent="0.15">
      <c r="A13" s="38" t="s">
        <v>43</v>
      </c>
      <c r="B13" s="39">
        <v>0</v>
      </c>
      <c r="C13" s="40">
        <v>0</v>
      </c>
      <c r="D13" s="41">
        <f>B13-C13</f>
        <v>0</v>
      </c>
      <c r="E13" s="115"/>
      <c r="F13" s="116"/>
    </row>
    <row r="14" spans="1:6" ht="12.75" customHeight="1" x14ac:dyDescent="0.15">
      <c r="A14" s="34" t="s">
        <v>23</v>
      </c>
      <c r="B14" s="35" t="s">
        <v>4</v>
      </c>
      <c r="C14" s="36" t="s">
        <v>4</v>
      </c>
      <c r="D14" s="37" t="s">
        <v>4</v>
      </c>
      <c r="E14" s="115"/>
      <c r="F14" s="116"/>
    </row>
    <row r="15" spans="1:6" ht="12.75" customHeight="1" x14ac:dyDescent="0.15">
      <c r="A15" s="38" t="s">
        <v>1</v>
      </c>
      <c r="B15" s="39">
        <v>0</v>
      </c>
      <c r="C15" s="40">
        <v>0</v>
      </c>
      <c r="D15" s="41">
        <f>B15-C15</f>
        <v>0</v>
      </c>
      <c r="E15" s="115"/>
      <c r="F15" s="116"/>
    </row>
    <row r="16" spans="1:6" ht="12.75" customHeight="1" x14ac:dyDescent="0.15">
      <c r="A16" s="34" t="s">
        <v>27</v>
      </c>
      <c r="B16" s="39"/>
      <c r="C16" s="40"/>
      <c r="D16" s="41"/>
      <c r="E16" s="115"/>
      <c r="F16" s="116"/>
    </row>
    <row r="17" spans="1:8" ht="12.75" customHeight="1" x14ac:dyDescent="0.15">
      <c r="A17" s="38" t="s">
        <v>1</v>
      </c>
      <c r="B17" s="39">
        <f>(B5+B6)*97</f>
        <v>485</v>
      </c>
      <c r="C17" s="40">
        <v>0</v>
      </c>
      <c r="D17" s="41">
        <f>B17-C17</f>
        <v>485</v>
      </c>
      <c r="E17" s="115"/>
      <c r="F17" s="116"/>
    </row>
    <row r="18" spans="1:8" ht="12.75" customHeight="1" x14ac:dyDescent="0.15">
      <c r="A18" s="42" t="s">
        <v>28</v>
      </c>
      <c r="B18" s="39"/>
      <c r="C18" s="36"/>
      <c r="D18" s="41"/>
      <c r="E18" s="117"/>
      <c r="F18" s="118"/>
    </row>
    <row r="19" spans="1:8" ht="12.75" customHeight="1" x14ac:dyDescent="0.15">
      <c r="A19" s="38" t="s">
        <v>21</v>
      </c>
      <c r="B19" s="39">
        <f>(B3*10)</f>
        <v>500</v>
      </c>
      <c r="C19" s="39">
        <v>0</v>
      </c>
      <c r="D19" s="41">
        <f>B19-C19</f>
        <v>500</v>
      </c>
      <c r="E19" s="117"/>
      <c r="F19" s="118"/>
    </row>
    <row r="20" spans="1:8" ht="12.75" customHeight="1" x14ac:dyDescent="0.15">
      <c r="A20" s="42" t="s">
        <v>22</v>
      </c>
      <c r="B20" s="43"/>
      <c r="C20" s="36"/>
      <c r="D20" s="37"/>
      <c r="E20" s="117"/>
      <c r="F20" s="118"/>
    </row>
    <row r="21" spans="1:8" ht="14" customHeight="1" thickBot="1" x14ac:dyDescent="0.2">
      <c r="A21" s="44" t="s">
        <v>5</v>
      </c>
      <c r="B21" s="45">
        <v>250</v>
      </c>
      <c r="C21" s="46">
        <v>0</v>
      </c>
      <c r="D21" s="47">
        <f>B21-C21</f>
        <v>250</v>
      </c>
      <c r="E21" s="119"/>
      <c r="F21" s="120"/>
    </row>
    <row r="22" spans="1:8" ht="13" thickTop="1" x14ac:dyDescent="0.15">
      <c r="A22" s="48" t="s">
        <v>3</v>
      </c>
      <c r="B22" s="12">
        <f>SUM(B11:B21)</f>
        <v>1235</v>
      </c>
      <c r="C22" s="12">
        <f>SUM(C11:C21)</f>
        <v>0</v>
      </c>
      <c r="D22" s="12">
        <f>SUM(D11:D21)</f>
        <v>1235</v>
      </c>
      <c r="E22" s="49"/>
      <c r="F22" s="50"/>
    </row>
    <row r="23" spans="1:8" ht="12.75" customHeight="1" x14ac:dyDescent="0.15">
      <c r="A23" s="13" t="s">
        <v>45</v>
      </c>
      <c r="B23" s="51">
        <f>25*(0.2*B3)</f>
        <v>250</v>
      </c>
      <c r="C23" s="51">
        <v>0</v>
      </c>
      <c r="D23" s="52">
        <f t="shared" ref="D23:D36" si="0">B23-C23</f>
        <v>250</v>
      </c>
      <c r="E23" s="106" t="s">
        <v>29</v>
      </c>
      <c r="F23" s="107"/>
    </row>
    <row r="24" spans="1:8" ht="12.75" customHeight="1" x14ac:dyDescent="0.15">
      <c r="A24" s="13" t="s">
        <v>46</v>
      </c>
      <c r="B24" s="14">
        <f>299*(B3*0.05)</f>
        <v>747.5</v>
      </c>
      <c r="C24" s="51">
        <v>0</v>
      </c>
      <c r="D24" s="52">
        <f>B24-C24</f>
        <v>747.5</v>
      </c>
      <c r="E24" s="108"/>
      <c r="F24" s="109"/>
    </row>
    <row r="25" spans="1:8" ht="12.75" customHeight="1" x14ac:dyDescent="0.15">
      <c r="A25" s="6" t="s">
        <v>2</v>
      </c>
      <c r="B25" s="2">
        <v>500</v>
      </c>
      <c r="C25" s="53">
        <v>0</v>
      </c>
      <c r="D25" s="54">
        <f t="shared" si="0"/>
        <v>500</v>
      </c>
      <c r="E25" s="55"/>
      <c r="F25" s="56"/>
    </row>
    <row r="26" spans="1:8" x14ac:dyDescent="0.15">
      <c r="A26" s="13" t="s">
        <v>6</v>
      </c>
      <c r="B26" s="14">
        <v>500</v>
      </c>
      <c r="C26" s="51">
        <v>0</v>
      </c>
      <c r="D26" s="52">
        <f t="shared" si="0"/>
        <v>500</v>
      </c>
      <c r="E26" s="55"/>
      <c r="F26" s="56"/>
    </row>
    <row r="27" spans="1:8" x14ac:dyDescent="0.15">
      <c r="A27" s="57" t="s">
        <v>7</v>
      </c>
      <c r="B27" s="58">
        <v>300</v>
      </c>
      <c r="C27" s="59">
        <v>0</v>
      </c>
      <c r="D27" s="52">
        <f t="shared" si="0"/>
        <v>300</v>
      </c>
      <c r="E27" s="110" t="s">
        <v>30</v>
      </c>
      <c r="F27" s="111"/>
    </row>
    <row r="28" spans="1:8" x14ac:dyDescent="0.15">
      <c r="A28" s="57" t="s">
        <v>8</v>
      </c>
      <c r="B28" s="58">
        <v>200</v>
      </c>
      <c r="C28" s="59">
        <v>0</v>
      </c>
      <c r="D28" s="52">
        <f t="shared" si="0"/>
        <v>200</v>
      </c>
      <c r="E28" s="110"/>
      <c r="F28" s="111"/>
    </row>
    <row r="29" spans="1:8" x14ac:dyDescent="0.15">
      <c r="A29" s="57" t="s">
        <v>36</v>
      </c>
      <c r="B29" s="58">
        <v>1500</v>
      </c>
      <c r="C29" s="59">
        <v>0</v>
      </c>
      <c r="D29" s="52">
        <f t="shared" si="0"/>
        <v>1500</v>
      </c>
      <c r="E29" s="110"/>
      <c r="F29" s="111"/>
    </row>
    <row r="30" spans="1:8" x14ac:dyDescent="0.15">
      <c r="A30" s="57" t="s">
        <v>19</v>
      </c>
      <c r="B30" s="58">
        <v>150</v>
      </c>
      <c r="C30" s="59">
        <v>0</v>
      </c>
      <c r="D30" s="52">
        <f t="shared" si="0"/>
        <v>150</v>
      </c>
      <c r="E30" s="110"/>
      <c r="F30" s="111"/>
      <c r="H30" s="60"/>
    </row>
    <row r="31" spans="1:8" x14ac:dyDescent="0.15">
      <c r="A31" s="57" t="s">
        <v>13</v>
      </c>
      <c r="B31" s="58">
        <v>500</v>
      </c>
      <c r="C31" s="59">
        <v>0</v>
      </c>
      <c r="D31" s="52">
        <f t="shared" si="0"/>
        <v>500</v>
      </c>
      <c r="E31" s="110"/>
      <c r="F31" s="111"/>
      <c r="H31" s="60"/>
    </row>
    <row r="32" spans="1:8" x14ac:dyDescent="0.15">
      <c r="A32" s="57" t="s">
        <v>44</v>
      </c>
      <c r="B32" s="58">
        <v>250</v>
      </c>
      <c r="C32" s="59">
        <v>0</v>
      </c>
      <c r="D32" s="52">
        <f t="shared" si="0"/>
        <v>250</v>
      </c>
      <c r="E32" s="110"/>
      <c r="F32" s="111"/>
      <c r="H32" s="60"/>
    </row>
    <row r="33" spans="1:7" x14ac:dyDescent="0.15">
      <c r="A33" s="57" t="s">
        <v>14</v>
      </c>
      <c r="B33" s="58">
        <v>500</v>
      </c>
      <c r="C33" s="59">
        <v>0</v>
      </c>
      <c r="D33" s="52">
        <f t="shared" si="0"/>
        <v>500</v>
      </c>
      <c r="E33" s="110"/>
      <c r="F33" s="111"/>
    </row>
    <row r="34" spans="1:7" x14ac:dyDescent="0.15">
      <c r="A34" s="57" t="s">
        <v>47</v>
      </c>
      <c r="B34" s="58">
        <v>500</v>
      </c>
      <c r="C34" s="59">
        <v>0</v>
      </c>
      <c r="D34" s="52">
        <f>B34-C34</f>
        <v>500</v>
      </c>
      <c r="E34" s="61"/>
      <c r="F34" s="62"/>
    </row>
    <row r="35" spans="1:7" x14ac:dyDescent="0.15">
      <c r="A35" s="57" t="s">
        <v>16</v>
      </c>
      <c r="B35" s="58">
        <v>250</v>
      </c>
      <c r="C35" s="59">
        <v>0</v>
      </c>
      <c r="D35" s="52">
        <f t="shared" si="0"/>
        <v>250</v>
      </c>
      <c r="E35" s="63"/>
      <c r="F35" s="64"/>
    </row>
    <row r="36" spans="1:7" ht="13" thickBot="1" x14ac:dyDescent="0.2">
      <c r="A36" s="7" t="s">
        <v>18</v>
      </c>
      <c r="B36" s="10">
        <v>250</v>
      </c>
      <c r="C36" s="10">
        <v>0</v>
      </c>
      <c r="D36" s="52">
        <f t="shared" si="0"/>
        <v>250</v>
      </c>
      <c r="E36" s="65"/>
      <c r="F36" s="66"/>
      <c r="G36" s="67"/>
    </row>
    <row r="37" spans="1:7" ht="13" thickTop="1" x14ac:dyDescent="0.15">
      <c r="A37" s="68" t="s">
        <v>3</v>
      </c>
      <c r="B37" s="95">
        <f>SUM(B23:B36)</f>
        <v>6397.5</v>
      </c>
      <c r="C37" s="94">
        <f>SUM(C24:C36)</f>
        <v>0</v>
      </c>
      <c r="D37" s="94">
        <f>SUM(D23:D36)</f>
        <v>6397.5</v>
      </c>
      <c r="E37" s="69"/>
      <c r="F37" s="69"/>
    </row>
    <row r="38" spans="1:7" s="73" customFormat="1" x14ac:dyDescent="0.15">
      <c r="A38" s="70"/>
      <c r="B38" s="71"/>
      <c r="C38" s="72"/>
      <c r="D38" s="72"/>
      <c r="E38" s="69"/>
      <c r="F38" s="69"/>
    </row>
    <row r="39" spans="1:7" ht="13" thickBot="1" x14ac:dyDescent="0.2">
      <c r="A39" s="74" t="s">
        <v>35</v>
      </c>
      <c r="B39" s="90">
        <f>B22+B37</f>
        <v>7632.5</v>
      </c>
      <c r="C39" s="92">
        <f>C22+C37</f>
        <v>0</v>
      </c>
      <c r="D39" s="89">
        <f>D22+D37</f>
        <v>7632.5</v>
      </c>
      <c r="E39" s="75"/>
      <c r="F39" s="75"/>
    </row>
    <row r="40" spans="1:7" ht="12.75" customHeight="1" thickTop="1" thickBot="1" x14ac:dyDescent="0.2">
      <c r="A40" s="5" t="s">
        <v>25</v>
      </c>
      <c r="B40" s="91">
        <f>B9-B39</f>
        <v>763.25</v>
      </c>
      <c r="C40" s="76"/>
      <c r="D40" s="77"/>
      <c r="E40" s="78"/>
      <c r="F40" s="78"/>
    </row>
    <row r="41" spans="1:7" ht="12.75" customHeight="1" thickTop="1" thickBot="1" x14ac:dyDescent="0.2">
      <c r="A41" s="5" t="s">
        <v>26</v>
      </c>
      <c r="B41" s="11"/>
      <c r="C41" s="93">
        <f>B9-C39</f>
        <v>8395.75</v>
      </c>
      <c r="D41" s="77"/>
      <c r="E41" s="78"/>
      <c r="F41" s="78"/>
    </row>
    <row r="42" spans="1:7" ht="13" thickTop="1" x14ac:dyDescent="0.15"/>
    <row r="44" spans="1:7" x14ac:dyDescent="0.15">
      <c r="A44" s="79" t="s">
        <v>4</v>
      </c>
      <c r="B44" s="80" t="s">
        <v>4</v>
      </c>
    </row>
    <row r="45" spans="1:7" x14ac:dyDescent="0.15">
      <c r="B45" s="80" t="s">
        <v>4</v>
      </c>
    </row>
  </sheetData>
  <sheetProtection password="DAF0" sheet="1" formatCells="0" formatColumns="0" formatRows="0" insertColumns="0" insertRows="0" insertHyperlinks="0" deleteColumns="0" deleteRows="0" selectLockedCells="1" sort="0" autoFilter="0" pivotTables="0"/>
  <mergeCells count="8">
    <mergeCell ref="A1:F1"/>
    <mergeCell ref="D2:F3"/>
    <mergeCell ref="E23:F24"/>
    <mergeCell ref="E27:F33"/>
    <mergeCell ref="D9:E9"/>
    <mergeCell ref="E11:F21"/>
    <mergeCell ref="D4:F7"/>
    <mergeCell ref="C2:C3"/>
  </mergeCells>
  <phoneticPr fontId="3" type="noConversion"/>
  <pageMargins left="0.75" right="0.75" top="1" bottom="1" header="0.3" footer="0.3"/>
  <pageSetup scale="72" orientation="portrait"/>
  <headerFooter>
    <oddHeader>&amp;C&amp;"Arial,Bold"&amp;16Sample Budget</oddHeader>
  </headerFooter>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Fall 2016</vt:lpstr>
      <vt:lpstr>Spring 2017</vt:lpstr>
    </vt:vector>
  </TitlesOfParts>
  <Company>Utica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User Services</dc:creator>
  <cp:lastModifiedBy>Microsoft Office User</cp:lastModifiedBy>
  <cp:lastPrinted>2016-08-16T18:52:35Z</cp:lastPrinted>
  <dcterms:created xsi:type="dcterms:W3CDTF">2010-04-19T17:17:53Z</dcterms:created>
  <dcterms:modified xsi:type="dcterms:W3CDTF">2016-08-18T17:59:54Z</dcterms:modified>
</cp:coreProperties>
</file>